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nh\Lich hoc Hoc ky 1 nam hoc 2025-2026\"/>
    </mc:Choice>
  </mc:AlternateContent>
  <xr:revisionPtr revIDLastSave="0" documentId="13_ncr:1_{4669A429-53C6-4E3E-9B49-CDF1807604F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46" sheetId="2" r:id="rId1"/>
    <sheet name="K47" sheetId="10" r:id="rId2"/>
    <sheet name="K48" sheetId="4" r:id="rId3"/>
    <sheet name="K49" sheetId="5" r:id="rId4"/>
    <sheet name="K50" sheetId="12" r:id="rId5"/>
    <sheet name="Tổng hợp CLC" sheetId="8" state="hidden" r:id="rId6"/>
  </sheets>
  <externalReferences>
    <externalReference r:id="rId7"/>
  </externalReferences>
  <calcPr calcId="191029"/>
</workbook>
</file>

<file path=xl/calcChain.xml><?xml version="1.0" encoding="utf-8"?>
<calcChain xmlns="http://schemas.openxmlformats.org/spreadsheetml/2006/main">
  <c r="D21" i="8" l="1"/>
  <c r="J21" i="8"/>
  <c r="D41" i="8" l="1"/>
  <c r="D31" i="8"/>
  <c r="D30" i="8"/>
  <c r="D42" i="8"/>
  <c r="D40" i="8"/>
  <c r="D39" i="8"/>
  <c r="D38" i="8"/>
  <c r="D29" i="8"/>
  <c r="D28" i="8"/>
  <c r="D27" i="8"/>
  <c r="D25" i="8"/>
  <c r="D24" i="8"/>
  <c r="D23" i="8"/>
  <c r="D22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</calcChain>
</file>

<file path=xl/sharedStrings.xml><?xml version="1.0" encoding="utf-8"?>
<sst xmlns="http://schemas.openxmlformats.org/spreadsheetml/2006/main" count="1110" uniqueCount="353">
  <si>
    <t>STT</t>
  </si>
  <si>
    <t>Tên môn học</t>
  </si>
  <si>
    <t>Tên giáo trình</t>
  </si>
  <si>
    <t xml:space="preserve"> Đơn giá </t>
  </si>
  <si>
    <t>Tài liệu tham khảo</t>
  </si>
  <si>
    <t>Quản trị chiến lược</t>
  </si>
  <si>
    <t>Quản trị Marketing</t>
  </si>
  <si>
    <t>Tort Law (Luật Bồi thường thiệt hại ngoài hợp đồng)</t>
  </si>
  <si>
    <t>Juvenile Criminal Justice (Tư pháp hình sự người chưa thành niên)</t>
  </si>
  <si>
    <t>Contract of International Sales of Goods (hợp đồng mua bán hàng hóa quốc tế)</t>
  </si>
  <si>
    <t>Comparative Law (Luật So sánh)</t>
  </si>
  <si>
    <t>Luật cạnh tranh</t>
  </si>
  <si>
    <t>Ngoại khóa</t>
  </si>
  <si>
    <t>International Trade Law (Luật Thương mại quốc tế)</t>
  </si>
  <si>
    <t>Luật Tố tụng hành chính</t>
  </si>
  <si>
    <t>Luật Đất đai</t>
  </si>
  <si>
    <t>Luật Lao động</t>
  </si>
  <si>
    <t>Lịch sử Nhà nước và pháp luật</t>
  </si>
  <si>
    <t>Luật Thuế</t>
  </si>
  <si>
    <t>Logic học</t>
  </si>
  <si>
    <t>Public International Law (Công pháp quốc tế)</t>
  </si>
  <si>
    <t>Pháp luật về chủ thể kinh doanh</t>
  </si>
  <si>
    <t>Legal Reasoning and Legal Methodology (Lập luận Pháp lý và Phương pháp nghiên cứu)</t>
  </si>
  <si>
    <t>Lịch sử đảng Cộng sản Việt Nam</t>
  </si>
  <si>
    <t>Tư tưởng Hồ Chí Minh</t>
  </si>
  <si>
    <t>Hợp đồng và bồi thường thiệt hại ngoài hợp đồng</t>
  </si>
  <si>
    <t>Luật Hôn nhân và gia đình</t>
  </si>
  <si>
    <t>Lớp CLC 47 D</t>
  </si>
  <si>
    <t>Công pháp quốc tế</t>
  </si>
  <si>
    <t>Luật Hình sự phần chung</t>
  </si>
  <si>
    <t>Business statistics (Thống kê kinh doanh)</t>
  </si>
  <si>
    <t>Kinh tế vĩ mô</t>
  </si>
  <si>
    <t>Marketing căn bản</t>
  </si>
  <si>
    <t>Lớp CLC 47 QTKD</t>
  </si>
  <si>
    <t>Chủ nghĩa xã hội khoa học (Scientific socialism)</t>
  </si>
  <si>
    <t>Lịch sử Đảng Cộng sản Việt Nam (History of the Vietnamese Communist Party)</t>
  </si>
  <si>
    <t>Law on Business Organizations (Pháp luật về chủ thể kinh doanh)</t>
  </si>
  <si>
    <t>Lớp CLC 47 TA</t>
  </si>
  <si>
    <t>Kinh tế vi mô</t>
  </si>
  <si>
    <t>Lý thuyết Tài chính và tiền tệ</t>
  </si>
  <si>
    <t>Lý thuyết xác suất và thống kê toán</t>
  </si>
  <si>
    <t>Lớp CLC 47 AUF</t>
  </si>
  <si>
    <t>Tiếng Nhật pháp lý 1</t>
  </si>
  <si>
    <t>Lớp CLC 47 CJL</t>
  </si>
  <si>
    <t>Luật Hiến pháp</t>
  </si>
  <si>
    <t>Lý luận về Nhà nước và pháp luật</t>
  </si>
  <si>
    <t>Giáo dục thể chất HP1 - Bơi lội</t>
  </si>
  <si>
    <t>Triết học Mác Lênin</t>
  </si>
  <si>
    <t>Quản trị học</t>
  </si>
  <si>
    <t>Lớp CLC 48 QTKD</t>
  </si>
  <si>
    <t>Constitutional Law (Luật Hiến pháp)</t>
  </si>
  <si>
    <t>Lý luận về nhà nước và pháp luật (Theory of State and Law)</t>
  </si>
  <si>
    <t>Giáo dục thể chất HP1 - Bơi lội (Physical Education 1 - Swimming)</t>
  </si>
  <si>
    <t>Triết học Mác - Lênin (Marxist-Leninist philosophy)</t>
  </si>
  <si>
    <t>Lớp CLC 48 TA</t>
  </si>
  <si>
    <t>Toán cao cấp HP1</t>
  </si>
  <si>
    <t>Lớp CLC 48 QTL A - B</t>
  </si>
  <si>
    <t>Lớp CLC 48 AUF</t>
  </si>
  <si>
    <t>Lớp CLC 48 CJL</t>
  </si>
  <si>
    <t>Giáo trình luật tố tụng hành chính</t>
  </si>
  <si>
    <t>Đang tái bản</t>
  </si>
  <si>
    <t>Giáo trình luật lao động</t>
  </si>
  <si>
    <t>Giáo trình luật ngân hàng</t>
  </si>
  <si>
    <t xml:space="preserve">Giáo trình lịch sử nhà nước và pháp luật Thế Giới </t>
  </si>
  <si>
    <t>Giáo trình lịch sử nhà nước và pháp luật Việt Nam</t>
  </si>
  <si>
    <t xml:space="preserve">Giáo trình luật thuế </t>
  </si>
  <si>
    <t>Hệ văn bản pháp luật về thuế</t>
  </si>
  <si>
    <t>Giáo trình công pháp quốc tế - Quyển 1</t>
  </si>
  <si>
    <t>Giáo trình công pháp quốc tế - Quyển 2</t>
  </si>
  <si>
    <t xml:space="preserve">Giáo trình pháp luật về chủ thể kinh doanh </t>
  </si>
  <si>
    <t xml:space="preserve">Luật doanh nghiệp </t>
  </si>
  <si>
    <t xml:space="preserve">Giáo trình luật đất đai </t>
  </si>
  <si>
    <t>Luật đất đai và các văn bản</t>
  </si>
  <si>
    <t>Giáo trình lịch sử Đảng cộng sản Việt Nam</t>
  </si>
  <si>
    <t>Giáo trình tư tưởng HCM</t>
  </si>
  <si>
    <t>Giáo trình pháp luật hợp đồng và bồi thường thiệt hại ngoài hợp đồng</t>
  </si>
  <si>
    <t>Sách tình huống pháp luật hợp đồng và bồi thường thiệt hại ngoài hợp đồng</t>
  </si>
  <si>
    <t>Giáo trình luật hôn nhân và gia đình Việt Nam</t>
  </si>
  <si>
    <t>HT VB QP PL trích văn bản quy phạm pháp luật,án lệ về Hôn nhân và gia đình</t>
  </si>
  <si>
    <t>Sách tình huống luật hôn nhân và gia đình</t>
  </si>
  <si>
    <t>Giáo trình luật hình sự Việt Nam - Phần chung</t>
  </si>
  <si>
    <t xml:space="preserve">Giáo trình chủ nghĩa xã hội khoa học </t>
  </si>
  <si>
    <t>Giáo trình logic</t>
  </si>
  <si>
    <t>Giáo trình luật hiếp pháp Việt Nam</t>
  </si>
  <si>
    <t>Hệ thống văn bản luật hiến pháp</t>
  </si>
  <si>
    <t>Giáo trình triết học Mac - Lênin</t>
  </si>
  <si>
    <t>Luật tố tụng hành chính</t>
  </si>
  <si>
    <t>Tên sách</t>
  </si>
  <si>
    <t xml:space="preserve">Số tiền </t>
  </si>
  <si>
    <t>SL</t>
  </si>
  <si>
    <t>Số Lớp</t>
  </si>
  <si>
    <t>Giáo trình pháp luật cạnh tranh và giải quyết tranh chấp</t>
  </si>
  <si>
    <t>Tồn kho Q4</t>
  </si>
  <si>
    <t>Kho tổng BT</t>
  </si>
  <si>
    <t>Tổng Hợp Sách Chính Trị</t>
  </si>
  <si>
    <t>Sinh hoạt lớp</t>
  </si>
  <si>
    <t xml:space="preserve">Luật cạnh tranh và văn bản </t>
  </si>
  <si>
    <t>Giáo trình luật thương mại quốc tế: (Phần 1 - Phần 2)</t>
  </si>
  <si>
    <t>Hướng dẫn học tập và văn bản luật thương mại quốc tế</t>
  </si>
  <si>
    <t>Kỹ năng thực hành pháp luật</t>
  </si>
  <si>
    <t>WTO Law (Luật WTO)</t>
  </si>
  <si>
    <t>Customary Law and Precedents (Tập quán pháp và tiền lệ pháp)</t>
  </si>
  <si>
    <t>Luật Môi trường</t>
  </si>
  <si>
    <t xml:space="preserve">Luật bảo vệ môi trường </t>
  </si>
  <si>
    <t>Giáo trình pháp luật về cạnh tranh và giải quyết tranh chấp thương mại</t>
  </si>
  <si>
    <t>Luật cạnh tranh và các văn bản</t>
  </si>
  <si>
    <t>Victimology (Nạn nhân học)</t>
  </si>
  <si>
    <t>Alternative Dispute Resolution In Civil Cases (Phương thức giải quyết tranh chấp dân sự ngoài tòa án)</t>
  </si>
  <si>
    <t>Comparative Intellectual property law (Luật sở hữu trí tuệ so sánh)</t>
  </si>
  <si>
    <t>Thi hành án dân sự</t>
  </si>
  <si>
    <t>Luật thi hành án dân sự</t>
  </si>
  <si>
    <t>Pháp luật thanh tra và khiếu nại, tố cáo</t>
  </si>
  <si>
    <t>Lý luận định tội</t>
  </si>
  <si>
    <t>Luật Thương mại quốc tế</t>
  </si>
  <si>
    <t>Giáo trình luật thương mại quốc tế - Phần 1</t>
  </si>
  <si>
    <t xml:space="preserve">Hướng dẫn học tập và văn bản môn luật thương mại quốc tế </t>
  </si>
  <si>
    <t>Giáo trình luật thương mại quốc tế - Phần 2</t>
  </si>
  <si>
    <t>Law of Contract (Luật hợp đồng)</t>
  </si>
  <si>
    <t>Sales Management</t>
  </si>
  <si>
    <t>Corporation Law (Luật Công ty)</t>
  </si>
  <si>
    <t>Nghệ thuật lãnh đạo</t>
  </si>
  <si>
    <t>Quản trị dự án</t>
  </si>
  <si>
    <t>Public Relations</t>
  </si>
  <si>
    <t>Consumer behaviour</t>
  </si>
  <si>
    <t>Brand management</t>
  </si>
  <si>
    <t>Quản trị tài chính</t>
  </si>
  <si>
    <t>Quản trị sản xuất</t>
  </si>
  <si>
    <t>Kế toán quản trị</t>
  </si>
  <si>
    <t>Hệ thống thông tin quản lý</t>
  </si>
  <si>
    <t>Pháp luật giải quyết tranh chấp hợp đồng Thương mại quốc tế</t>
  </si>
  <si>
    <t>Pháp luật thương mại ASEAN</t>
  </si>
  <si>
    <t>Contrat de Vente des marchandises internationals (Hợp đồng mua bán hàng hóa quốc tế)</t>
  </si>
  <si>
    <t>Droit international privé compare (Tư pháp quốc tế so sánh Việt Nam và Pháp)</t>
  </si>
  <si>
    <t>Pháp luật Giải quyết tranh chấp thương mại ngoài tòa án</t>
  </si>
  <si>
    <t>Droit de l’Organisation Mondiale du Commerce</t>
  </si>
  <si>
    <t>Ngoại khóa với Giáo sư nước ngoài</t>
  </si>
  <si>
    <t>Luật Nhật Bản 3</t>
  </si>
  <si>
    <t>Luật Nhật Bản 2</t>
  </si>
  <si>
    <t>Risk Management</t>
  </si>
  <si>
    <t>Investor-State Dispute Settlement Mechanism (Cơ chế giải quyết tranh chấp giữa nhà đầu tư và nhà nước)</t>
  </si>
  <si>
    <t>International Arbitration Law (Pháp luật về trọng tài quốc tế)</t>
  </si>
  <si>
    <t>International Investment Law (Pháp luật về đầu tư quốc tế)</t>
  </si>
  <si>
    <t>Securities Law (Luật Chứng khoán)</t>
  </si>
  <si>
    <t>Environmental Law (Luật Môi trường)</t>
  </si>
  <si>
    <t>Alternative Dispute Resolution (Pháp luật giải quyết tranh chấp thương mại ngoài tòa án)</t>
  </si>
  <si>
    <t>Human resources management (Quản trị nhân sự)</t>
  </si>
  <si>
    <t>Lớp CLC 46 QTL A-B</t>
  </si>
  <si>
    <t xml:space="preserve">Nghiệp vụ thanh toán quốc tế </t>
  </si>
  <si>
    <t xml:space="preserve">Luật nhà ở </t>
  </si>
  <si>
    <t>Luật hợp đồng Việt Nam - Bản án và bình luận bản án (Tập1, Tập 2)</t>
  </si>
  <si>
    <t>Luật kinh doanh bất động sản</t>
  </si>
  <si>
    <t>Corporation Law (Luật công ty)</t>
  </si>
  <si>
    <t>Luật Sở hữu trí tuệ</t>
  </si>
  <si>
    <t>Giáo trình luật sỡ hữu trí tuệ</t>
  </si>
  <si>
    <t>Sách tình huống luật sỡ hữu trí tuệ</t>
  </si>
  <si>
    <t>Luật sỡ hữu trí tuệ</t>
  </si>
  <si>
    <t>Giáo trình Logic</t>
  </si>
  <si>
    <t>Luật Hình sự phần các tội phạm</t>
  </si>
  <si>
    <t>Giáo trình luật hình sự Việt Nam - Phần các tội phạm (Quyển 1)</t>
  </si>
  <si>
    <t>Giáo trình luật hình sự Việt Nam - Phần các tội phạm (Quyển 2)</t>
  </si>
  <si>
    <t>Luật Ngân hàng</t>
  </si>
  <si>
    <t>Pháp luật thương mại hàng hoá và dịch vụ</t>
  </si>
  <si>
    <t>Giáo trình pháp luật thương mại hàng hóa và dịch vụ</t>
  </si>
  <si>
    <t>Sách tình huống thương mại hàng hóa và dịch vụ</t>
  </si>
  <si>
    <t>Thi hành án Dân sự</t>
  </si>
  <si>
    <t>Tư pháp quốc tế</t>
  </si>
  <si>
    <t xml:space="preserve">Giáo trình tư pháp quốc tế </t>
  </si>
  <si>
    <t>Tư pháp quốc tế câu hỏi tình huống và văn bản</t>
  </si>
  <si>
    <t>Tài liệu học tập luật hình sự</t>
  </si>
  <si>
    <t>Luật ngân hàng nhà nước Việt Nam</t>
  </si>
  <si>
    <t>Luật các tổ chức tín dụng</t>
  </si>
  <si>
    <t>Lớp CLC 47 C</t>
  </si>
  <si>
    <t>Customary Law and Precedent (Tập quán pháp và tiền lệ pháp)</t>
  </si>
  <si>
    <t>Comparative Criminal Law (Luật Hình sự so sánh)</t>
  </si>
  <si>
    <t>Pháp luật về tổ chức chính quyền địa phương</t>
  </si>
  <si>
    <t>Hệ thống văn bản luật tổ chức chính quyền địa phương</t>
  </si>
  <si>
    <t xml:space="preserve">Đề cương câu hỏi ôn tập tổ chức chính quyền địa phương </t>
  </si>
  <si>
    <t>Luật Tố tụng dân sự</t>
  </si>
  <si>
    <t>Giáo trình luật tố tụng dân sự</t>
  </si>
  <si>
    <t>Bộ luật tố tụng dân sự</t>
  </si>
  <si>
    <t>Sách tình huống luật tố tụng dân sự</t>
  </si>
  <si>
    <t>Luật Tố tụng hình sự</t>
  </si>
  <si>
    <t>Giáo trình luật tố tụng hình sự</t>
  </si>
  <si>
    <t>Tài liệu học tập tố tụng hình sự</t>
  </si>
  <si>
    <t>Luật tố tụng hình sự và các văn bản</t>
  </si>
  <si>
    <t>Giao tiếp trong kinh doanh</t>
  </si>
  <si>
    <t>Cross-border Mergers and Acquisition (Pháp luật về mua bán, sáp nhập doanh nghiệp)</t>
  </si>
  <si>
    <t>Intellectual Property Law (Luật Sở hữu trí tuệ)</t>
  </si>
  <si>
    <t>Banking Law (Luật Ngân hàng)</t>
  </si>
  <si>
    <t>Investment Law (Luật Đầu tư)</t>
  </si>
  <si>
    <t>Extracurricular 2 (Ngoại khóa HP2)</t>
  </si>
  <si>
    <t>Civil Procedure Law (Luật Tố tụng dân sự)</t>
  </si>
  <si>
    <t>Kinh tế lượng</t>
  </si>
  <si>
    <t>Nguyên lý kế toán</t>
  </si>
  <si>
    <t>Droit du contrat francais (Luật Hợp đồng của Pháp)</t>
  </si>
  <si>
    <t>Droit de l'arbitrage Vietnamien (Trọng tài thương mại Việt Nam)</t>
  </si>
  <si>
    <t>Giáo trình pháp luật trọng tài thương mại</t>
  </si>
  <si>
    <t>Luật trọng tài thương mại và các văn bản</t>
  </si>
  <si>
    <t>Droit de la famille et des enfants (Luật Hôn nhân gia đình và trẻ em)</t>
  </si>
  <si>
    <t>Coutume du commerce international (Tập quán thương mại quốc tế)</t>
  </si>
  <si>
    <t>Responsabilité délictuelle</t>
  </si>
  <si>
    <t>Tiếng Nhật pháp lý 3</t>
  </si>
  <si>
    <t>Bộ luật lao động</t>
  </si>
  <si>
    <t>Hệ thống văn bản pháp luật về thuế</t>
  </si>
  <si>
    <t>Luật đất đai</t>
  </si>
  <si>
    <t>Hệ thống văn bản trích văn bản quy phạm pháp luật, trích án lệ hôn nhân và gia đình</t>
  </si>
  <si>
    <t>Sách tình huống hôn nhân và gia đình</t>
  </si>
  <si>
    <t>Phát rồi - Giáo trình hợp đồng và bồi thường thiệt hại ngoài hợp đồng</t>
  </si>
  <si>
    <t>Sách tình huống hợp đồng và bồi thường thiệt hại ngài hợp đồng</t>
  </si>
  <si>
    <t xml:space="preserve">Hệ thống văn bản luật lao động </t>
  </si>
  <si>
    <t>Sách tình huống luật lao động</t>
  </si>
  <si>
    <t>Lớp CLC 48 D</t>
  </si>
  <si>
    <t>Toán kinh tế</t>
  </si>
  <si>
    <t>Comparative Corporate Law (Luật Công ty so sánh)</t>
  </si>
  <si>
    <t>Pháp luật về hợp đồng và bồi thường thiệt hại ngoài hợp đồng</t>
  </si>
  <si>
    <t xml:space="preserve">Tập bài giảng lý luận về nhà nước và pháp luật </t>
  </si>
  <si>
    <t>Lớp CLC 49 ULAW-ARIZONA</t>
  </si>
  <si>
    <t>Lớp CLC 49 QTKD</t>
  </si>
  <si>
    <t>Lớp CLC 49 TA</t>
  </si>
  <si>
    <t>Lớp CLC 49 AUF</t>
  </si>
  <si>
    <t>Lớp CLC 49 CJL</t>
  </si>
  <si>
    <t>Giáo trình luật thương mại quốc tế: Phần 1</t>
  </si>
  <si>
    <t>Giáo trình luật thương mại quốc tế: Phần 2</t>
  </si>
  <si>
    <t>Phát rồi  - Giáo trình luật hôn nhân và gia đình</t>
  </si>
  <si>
    <t>Tổng hợp Giáo trình - Tập bài giảng của trường Đh Luật Tp.HCM</t>
  </si>
  <si>
    <t xml:space="preserve">Tổng Hợp Sách Các Lớp CLC </t>
  </si>
  <si>
    <t xml:space="preserve">US and EU Competition Law		</t>
  </si>
  <si>
    <r>
      <t xml:space="preserve">DANH MỤC HỌC LIỆU - Khóa 46 - Học kỳ I (2025 - 2026) 
- Phát hành trực tiếp trong giờ hành chính tại: Nhà sách Trung tâm Học liệu - C102- cơ sở Nguyễn Tất Thành,
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</si>
  <si>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t xml:space="preserve">US and EU Competition Law			</t>
  </si>
  <si>
    <t xml:space="preserve">Kỹ năng soạn thảo văn bản hành chính			</t>
  </si>
  <si>
    <t>Lớp CLC 47 A - B - E -F</t>
  </si>
  <si>
    <t xml:space="preserve">Giao dịch dân sự về nhà ở			</t>
  </si>
  <si>
    <t xml:space="preserve">Pháp luật kinh doanh bất động sản			</t>
  </si>
  <si>
    <t>Giáo trình giao dịch về nhà ở</t>
  </si>
  <si>
    <t>212,000</t>
  </si>
  <si>
    <t>67,000</t>
  </si>
  <si>
    <t>35,000</t>
  </si>
  <si>
    <t>71,000</t>
  </si>
  <si>
    <t>Lớp CLC 47 QTL A-B</t>
  </si>
  <si>
    <t xml:space="preserve">Business statistics (Thống kê kinh doanh)		</t>
  </si>
  <si>
    <t xml:space="preserve">Pháp luật quốc tế về sở hữu trí tuệ			</t>
  </si>
  <si>
    <r>
      <t xml:space="preserve">DANH MỤC HỌC LIỆU - Khóa 47 - Học kỳ I (2025 - 2026)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</si>
  <si>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t xml:space="preserve">Pháp luật về hợp đồng li-xăng và chuyển giao công nghệ quốc tế			</t>
  </si>
  <si>
    <t>Lớp CLC 48 A</t>
  </si>
  <si>
    <t>Hệ thống văn bản luật hình sự</t>
  </si>
  <si>
    <t xml:space="preserve">Luật thương mại </t>
  </si>
  <si>
    <t xml:space="preserve">Kỹ năng lập luận pháp lý			</t>
  </si>
  <si>
    <t>Lớp CLC 48 B</t>
  </si>
  <si>
    <t>Lớp CLC 48 C</t>
  </si>
  <si>
    <t>Lớp CLC 48 E</t>
  </si>
  <si>
    <t>Giáo trình logic học</t>
  </si>
  <si>
    <t>Lớp CLC 48 F</t>
  </si>
  <si>
    <t>Luật thương mại</t>
  </si>
  <si>
    <t xml:space="preserve">Luật Thi hành án Dân sự			</t>
  </si>
  <si>
    <t xml:space="preserve">Pháp luật kinh doanh bất động sản		</t>
  </si>
  <si>
    <t xml:space="preserve">Luật kinh doanh bất động sản </t>
  </si>
  <si>
    <t xml:space="preserve">Kỹ năng thực hành kế toán và khai báo thuế			</t>
  </si>
  <si>
    <t xml:space="preserve">Human Resource Management (Quản trị nguồn nhân lực)			</t>
  </si>
  <si>
    <t xml:space="preserve">Quality Management (Quản trị chất lượng)			</t>
  </si>
  <si>
    <t xml:space="preserve">Quản trị chuỗi cung ứng			</t>
  </si>
  <si>
    <t xml:space="preserve">Văn hóa doanh nghiệp và đạo đức kinh doanh			</t>
  </si>
  <si>
    <t xml:space="preserve">Law on Insurance Business (Luật Kinh doanh bảo hiểm)			</t>
  </si>
  <si>
    <t xml:space="preserve">WTO Law (Luật WTO)			</t>
  </si>
  <si>
    <t xml:space="preserve">Giáo trình kinh doanh bảo hiểm </t>
  </si>
  <si>
    <t xml:space="preserve">Luật kinh doanh bảo hiểm </t>
  </si>
  <si>
    <t>Tuyển tập văn bản môn công pháp quốc tế</t>
  </si>
  <si>
    <t xml:space="preserve">Tiếng Pháp pháp lý HP2			</t>
  </si>
  <si>
    <t xml:space="preserve">Luật đất đai và các văn bản </t>
  </si>
  <si>
    <r>
      <t xml:space="preserve">DANH MỤC HỌC LIỆU - Khóa 48 - Học kỳ I (2025 - 2026)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</si>
  <si>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t xml:space="preserve">Chủ nghĩa Xã hội khoa học			</t>
  </si>
  <si>
    <t>Giáo trình chủ nghĩa xã hôi khoa học</t>
  </si>
  <si>
    <t>Lớp CLC 49 B</t>
  </si>
  <si>
    <t xml:space="preserve">Công pháp quốc tế			</t>
  </si>
  <si>
    <t xml:space="preserve">Kinh tế chính trị Mác - Lê Nin			</t>
  </si>
  <si>
    <t>Truyển tập văn bản môn công pháp quốc tế</t>
  </si>
  <si>
    <t xml:space="preserve">Giáo trình kinh tê chính trị </t>
  </si>
  <si>
    <t>Lớp CLC 49 C</t>
  </si>
  <si>
    <t>Truyển tập văn bản môn công pháp quốc tê</t>
  </si>
  <si>
    <t>Bộ luật hình sự 2015 sửa đổi 2017</t>
  </si>
  <si>
    <t xml:space="preserve">Lớp CLC 49 A </t>
  </si>
  <si>
    <t>Lớp CLC 49 E</t>
  </si>
  <si>
    <t>Đng tái bản</t>
  </si>
  <si>
    <t xml:space="preserve">Kinh tế chính trị Mác - Lênin (Marxist-Leninist Political Economy)			</t>
  </si>
  <si>
    <t xml:space="preserve">Criminal Law (Luật Hình sự)			</t>
  </si>
  <si>
    <t>Lớp CLC 49 D</t>
  </si>
  <si>
    <t>Lớp CLC 49 QTL A - B</t>
  </si>
  <si>
    <t>Luật đất đai và văn bản</t>
  </si>
  <si>
    <t>Tuyển tập văn bản môn công pháp quốc tê</t>
  </si>
  <si>
    <t xml:space="preserve">Lịch sử Đảng Cộng sản Việt Nam (History of the Vietnamese Communist Party)		</t>
  </si>
  <si>
    <t xml:space="preserve">Tư tưởng Hồ Chí Minh (Ho Chi Minh’s Ideology)			</t>
  </si>
  <si>
    <t xml:space="preserve">Luật Lao động (Labor Law)			</t>
  </si>
  <si>
    <t xml:space="preserve">Luật Hình sự Việt Nam phần chung (Vietnamese Criminal Law - General Part			</t>
  </si>
  <si>
    <t xml:space="preserve">Pháp luật Việt Nam về Chủ thể kinh doanh (Vietnamese Law on Business Organizations)						</t>
  </si>
  <si>
    <t xml:space="preserve">Công pháp quốc tế (Public International Law)					</t>
  </si>
  <si>
    <t xml:space="preserve">Sinh hoạt lớp			</t>
  </si>
  <si>
    <t>Giáo trình lịch sử đảng</t>
  </si>
  <si>
    <t>Giáo trình kinh tế chính trị</t>
  </si>
  <si>
    <t xml:space="preserve">Giáo trình quản trị học </t>
  </si>
  <si>
    <t>Lớp CLC 50 ULAW-ARIZONA</t>
  </si>
  <si>
    <t xml:space="preserve">Lớp CLC 50 A - B - C - D - E - F </t>
  </si>
  <si>
    <t>Lớp CLC 50 QTKD</t>
  </si>
  <si>
    <t>Lớp CLC 50 TA</t>
  </si>
  <si>
    <t xml:space="preserve">Lớp CLC 50 QTL A - B </t>
  </si>
  <si>
    <t>Lớp CLC 50 AUF</t>
  </si>
  <si>
    <t>Lớp CLC 50 CJL</t>
  </si>
  <si>
    <r>
      <t xml:space="preserve">DANH MỤC HỌC LIỆU - Khóa 50 - Học kỳ I (2025 - 2026)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</si>
  <si>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r>
      <t xml:space="preserve">DANH MỤC HỌC LIỆU - Khóa 49 - Học kỳ I (2025 - 2026)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</si>
  <si>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t>QTL46A.B - 47 A.B.C.E.F</t>
  </si>
  <si>
    <t xml:space="preserve">Giáo trình giao dịch về nhà ở </t>
  </si>
  <si>
    <t xml:space="preserve">QTKD 47 - </t>
  </si>
  <si>
    <t xml:space="preserve">CLC48 A.B.C.E.F.TA - </t>
  </si>
  <si>
    <t xml:space="preserve">CLC48 A,B,C,E,F,TA </t>
  </si>
  <si>
    <t xml:space="preserve">CLC48 A,B,C,E,F </t>
  </si>
  <si>
    <t>Giáo trình kinh doanh bảo hiểm</t>
  </si>
  <si>
    <t>48TA</t>
  </si>
  <si>
    <t>Giáo trình công pháp quốc tế - Quyển 1, 2</t>
  </si>
  <si>
    <t xml:space="preserve">AUF48 - </t>
  </si>
  <si>
    <t>48D -  48TA - 48 QTL A,B - AUF48 - CJL48</t>
  </si>
  <si>
    <t>48D -  48 QTL A,B - AUF48 - CJL48</t>
  </si>
  <si>
    <t xml:space="preserve">48 QTL A,B - 49D - </t>
  </si>
  <si>
    <t xml:space="preserve">49A - 49B - 49C - 49E - </t>
  </si>
  <si>
    <t xml:space="preserve">49A - 49B - 49C - 49E - 49Ari - QTKD49 - </t>
  </si>
  <si>
    <t>QTL47A.B -  48 D - AUF48 - CJL48 - QTKD49</t>
  </si>
  <si>
    <t xml:space="preserve">49A - 49TA - </t>
  </si>
  <si>
    <t>CJL48 - 49A - 49B - 49C - 49E - 49Ari - 49TA</t>
  </si>
  <si>
    <t xml:space="preserve">CLC48 A.B.C.E.F - QTL49A.B - </t>
  </si>
  <si>
    <t xml:space="preserve">48 QTL A,B - CJL48 - 49D - AUF49 - </t>
  </si>
  <si>
    <t>48 QTL A,B - 49B - 49C - 49D - 49Ari - AUF49 - CJL49</t>
  </si>
  <si>
    <t>QTKD47 - 49A - 49B - 49C - 49D - 49E - AUF49 - CJL49</t>
  </si>
  <si>
    <t>QTL49A.B - AUF49 - CJL49</t>
  </si>
  <si>
    <t>49D - 49Ari- 49TA - QTL49A.B - AUF49 - CJL49</t>
  </si>
  <si>
    <t xml:space="preserve">QTKD48 - 49D - 49Ari - 49TA - QTL49A.B - AUF49 - CJL49 </t>
  </si>
  <si>
    <t>QTL46A.B - 47 D - AUF47 - CJL47</t>
  </si>
  <si>
    <t xml:space="preserve">CLC48A,B,C,E,F </t>
  </si>
  <si>
    <t>49A - 49C - 49E - 49Ari - QTL49A.B - QTKD50</t>
  </si>
  <si>
    <t>49B - 49E - QTKD50</t>
  </si>
  <si>
    <t>Giáo trình quản trị học</t>
  </si>
  <si>
    <t>QTKD50</t>
  </si>
  <si>
    <t>CLC 50 ULAW-ARIZONA - CLC 50 A , B , C , D , E , F  - 50TA - QTL50A , B  - AUF50 - CJL50</t>
  </si>
  <si>
    <t>CLC 50 ULAW-ARIZONA - CLC 50 A , B , C , D , E , F  - 50TA - QTL50A , B - AUF50 - CJL50</t>
  </si>
  <si>
    <t>CLC 50 ULAW-ARIZONA - CLC 50 A , B , C , D , E , F  - 50TA - QTL50A , B - AUF50 - CJL50 - QTKD50</t>
  </si>
  <si>
    <t>Phát bổ sung sau</t>
  </si>
  <si>
    <t>Đang ngưng tái bản sửa đổi</t>
  </si>
  <si>
    <t>Qurn trị tài chính</t>
  </si>
  <si>
    <t>Quản trị nguồn nhân lực</t>
  </si>
  <si>
    <t>Giáo trình giao tiếp trong kinh doanh</t>
  </si>
  <si>
    <t>Tổng Hợp Sách Quản Trị</t>
  </si>
  <si>
    <t>CLC QTL 47 A, B</t>
  </si>
  <si>
    <t>CLC QTKD 48</t>
  </si>
  <si>
    <t>Gt công pháp Q1 Phát bổ sung sau (Trừ lớp 49 Arizona vs 49 CJL)</t>
  </si>
  <si>
    <t>Không có tài liệu</t>
  </si>
  <si>
    <t>Sách đang ngưng tái bản</t>
  </si>
  <si>
    <t xml:space="preserve">Sách đang ngưng tái bản, sửa đổi bổ sung theo luật mới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</si>
</sst>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0"/>
      <color rgb="FFFF0000"/>
      <name val="Times New Roman"/>
      <family val="1"/>
    </font>
    <font>
      <b/>
      <i/>
      <sz val="18"/>
      <color rgb="FFFF0000"/>
      <name val="Times New Roman"/>
      <family val="1"/>
    </font>
    <font>
      <b/>
      <sz val="18"/>
      <color rgb="FFFF0000"/>
      <name val="Times New Roman"/>
      <family val="1"/>
    </font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wrapText="1"/>
    </xf>
    <xf numFmtId="0" fontId="7" fillId="0" borderId="0"/>
    <xf numFmtId="0" fontId="12" fillId="0" borderId="0">
      <alignment wrapText="1"/>
    </xf>
  </cellStyleXfs>
  <cellXfs count="165">
    <xf numFmtId="0" fontId="0" fillId="0" borderId="0" xfId="0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1" xfId="0" applyBorder="1" applyAlignme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/>
    <xf numFmtId="0" fontId="1" fillId="0" borderId="1" xfId="0" applyFont="1" applyBorder="1" applyAlignment="1"/>
    <xf numFmtId="3" fontId="0" fillId="0" borderId="1" xfId="0" applyNumberFormat="1" applyBorder="1" applyAlignment="1"/>
    <xf numFmtId="0" fontId="3" fillId="0" borderId="0" xfId="0" applyFont="1" applyAlignment="1">
      <alignment wrapText="1"/>
    </xf>
    <xf numFmtId="3" fontId="5" fillId="0" borderId="3" xfId="0" applyNumberFormat="1" applyFont="1" applyBorder="1" applyAlignment="1">
      <alignment vertical="center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3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3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2" xfId="0" applyNumberForma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 applyAlignment="1"/>
    <xf numFmtId="0" fontId="6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8" fillId="0" borderId="1" xfId="2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0" borderId="2" xfId="0" applyNumberFormat="1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3" fontId="0" fillId="0" borderId="5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3" fontId="0" fillId="0" borderId="1" xfId="0" applyNumberFormat="1" applyBorder="1"/>
    <xf numFmtId="0" fontId="0" fillId="0" borderId="0" xfId="0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2" xfId="0" applyNumberFormat="1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nh/BC%20CLC%20h&#7885;c%20k&#7923;%20II%202024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XH"/>
      <sheetName val="CLC"/>
      <sheetName val="Sheet3"/>
    </sheetNames>
    <sheetDataSet>
      <sheetData sheetId="0"/>
      <sheetData sheetId="1">
        <row r="8">
          <cell r="F8">
            <v>48</v>
          </cell>
        </row>
        <row r="13">
          <cell r="F13">
            <v>49</v>
          </cell>
        </row>
        <row r="18">
          <cell r="F18">
            <v>47</v>
          </cell>
        </row>
        <row r="20">
          <cell r="F20">
            <v>46</v>
          </cell>
        </row>
        <row r="22">
          <cell r="F22">
            <v>50</v>
          </cell>
        </row>
        <row r="24">
          <cell r="F24">
            <v>49</v>
          </cell>
        </row>
        <row r="31">
          <cell r="F31">
            <v>40</v>
          </cell>
        </row>
        <row r="35">
          <cell r="F35">
            <v>45</v>
          </cell>
        </row>
        <row r="39">
          <cell r="F39">
            <v>18</v>
          </cell>
        </row>
        <row r="48">
          <cell r="F48">
            <v>40</v>
          </cell>
        </row>
        <row r="50">
          <cell r="F50">
            <v>43</v>
          </cell>
        </row>
        <row r="52">
          <cell r="F52">
            <v>39</v>
          </cell>
        </row>
        <row r="56">
          <cell r="F56">
            <v>25</v>
          </cell>
        </row>
        <row r="60">
          <cell r="F60">
            <v>51</v>
          </cell>
        </row>
        <row r="67">
          <cell r="F67">
            <v>46</v>
          </cell>
        </row>
        <row r="74">
          <cell r="F74">
            <v>45</v>
          </cell>
        </row>
        <row r="81">
          <cell r="F81">
            <v>41</v>
          </cell>
        </row>
        <row r="88">
          <cell r="F88">
            <v>40</v>
          </cell>
        </row>
        <row r="95">
          <cell r="F95">
            <v>41</v>
          </cell>
        </row>
        <row r="104">
          <cell r="F104">
            <v>17</v>
          </cell>
        </row>
        <row r="129">
          <cell r="F129">
            <v>35</v>
          </cell>
        </row>
        <row r="137">
          <cell r="F137">
            <v>18</v>
          </cell>
        </row>
        <row r="144">
          <cell r="F144">
            <v>48</v>
          </cell>
        </row>
        <row r="154">
          <cell r="F154">
            <v>50</v>
          </cell>
        </row>
        <row r="162">
          <cell r="F162">
            <v>46</v>
          </cell>
        </row>
        <row r="171">
          <cell r="F171">
            <v>33</v>
          </cell>
        </row>
        <row r="180">
          <cell r="F180">
            <v>38</v>
          </cell>
        </row>
        <row r="191">
          <cell r="F191">
            <v>18</v>
          </cell>
        </row>
        <row r="206">
          <cell r="F206">
            <v>52</v>
          </cell>
        </row>
        <row r="213">
          <cell r="F213">
            <v>49</v>
          </cell>
        </row>
        <row r="220">
          <cell r="F220">
            <v>27</v>
          </cell>
        </row>
        <row r="229">
          <cell r="F229">
            <v>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6"/>
  <sheetViews>
    <sheetView tabSelected="1" topLeftCell="A7" zoomScale="85" zoomScaleNormal="85" workbookViewId="0">
      <selection activeCell="C27" sqref="C27"/>
    </sheetView>
  </sheetViews>
  <sheetFormatPr defaultRowHeight="15.75" x14ac:dyDescent="0.25"/>
  <cols>
    <col min="1" max="1" width="5.5" customWidth="1"/>
    <col min="2" max="2" width="40.125" style="4" customWidth="1"/>
    <col min="3" max="3" width="48.5" customWidth="1"/>
    <col min="5" max="5" width="42.875" customWidth="1"/>
  </cols>
  <sheetData>
    <row r="2" spans="1:6" s="11" customFormat="1" ht="213.75" customHeight="1" x14ac:dyDescent="0.3">
      <c r="A2" s="129" t="s">
        <v>227</v>
      </c>
      <c r="B2" s="130"/>
      <c r="C2" s="130"/>
      <c r="D2" s="130"/>
      <c r="E2" s="130"/>
      <c r="F2" s="130"/>
    </row>
    <row r="4" spans="1:6" ht="18.75" x14ac:dyDescent="0.25">
      <c r="A4" s="19"/>
      <c r="B4" s="20" t="s">
        <v>146</v>
      </c>
      <c r="C4" s="19"/>
      <c r="D4" s="19"/>
      <c r="E4" s="19"/>
      <c r="F4" s="19"/>
    </row>
    <row r="5" spans="1:6" x14ac:dyDescent="0.25">
      <c r="A5" s="21" t="s">
        <v>0</v>
      </c>
      <c r="B5" s="22" t="s">
        <v>1</v>
      </c>
      <c r="C5" s="21" t="s">
        <v>2</v>
      </c>
      <c r="D5" s="21" t="s">
        <v>3</v>
      </c>
      <c r="E5" s="21" t="s">
        <v>4</v>
      </c>
      <c r="F5" s="21" t="s">
        <v>3</v>
      </c>
    </row>
    <row r="6" spans="1:6" s="72" customFormat="1" ht="30.75" customHeight="1" x14ac:dyDescent="0.25">
      <c r="A6" s="126">
        <v>1</v>
      </c>
      <c r="B6" s="131" t="s">
        <v>226</v>
      </c>
      <c r="C6" s="133" t="s">
        <v>350</v>
      </c>
      <c r="D6" s="133"/>
      <c r="E6" s="109"/>
      <c r="F6" s="65">
        <v>175000</v>
      </c>
    </row>
    <row r="7" spans="1:6" ht="34.5" customHeight="1" x14ac:dyDescent="0.25">
      <c r="A7" s="128"/>
      <c r="B7" s="132"/>
      <c r="C7" s="135"/>
      <c r="D7" s="134"/>
      <c r="E7" s="16"/>
      <c r="F7" s="23">
        <v>375000</v>
      </c>
    </row>
    <row r="8" spans="1:6" ht="34.5" customHeight="1" x14ac:dyDescent="0.25">
      <c r="A8" s="16">
        <v>2</v>
      </c>
      <c r="B8" s="16" t="s">
        <v>8</v>
      </c>
      <c r="C8" s="135"/>
      <c r="D8" s="16"/>
      <c r="E8" s="16"/>
      <c r="F8" s="16"/>
    </row>
    <row r="9" spans="1:6" ht="34.5" customHeight="1" x14ac:dyDescent="0.25">
      <c r="A9" s="16">
        <v>3</v>
      </c>
      <c r="B9" s="16" t="s">
        <v>9</v>
      </c>
      <c r="C9" s="135"/>
      <c r="D9" s="16"/>
      <c r="E9" s="16"/>
      <c r="F9" s="16"/>
    </row>
    <row r="10" spans="1:6" ht="34.5" customHeight="1" x14ac:dyDescent="0.25">
      <c r="A10" s="16">
        <v>4</v>
      </c>
      <c r="B10" s="16" t="s">
        <v>10</v>
      </c>
      <c r="C10" s="134"/>
      <c r="D10" s="23"/>
      <c r="E10" s="16"/>
      <c r="F10" s="23"/>
    </row>
    <row r="11" spans="1:6" ht="34.5" customHeight="1" x14ac:dyDescent="0.25">
      <c r="A11" s="16">
        <v>5</v>
      </c>
      <c r="B11" s="16" t="s">
        <v>11</v>
      </c>
      <c r="C11" s="16" t="s">
        <v>91</v>
      </c>
      <c r="D11" s="23">
        <v>108000</v>
      </c>
      <c r="E11" s="16" t="s">
        <v>96</v>
      </c>
      <c r="F11" s="23">
        <v>45000</v>
      </c>
    </row>
    <row r="12" spans="1:6" ht="34.5" customHeight="1" x14ac:dyDescent="0.25">
      <c r="A12" s="16">
        <v>6</v>
      </c>
      <c r="B12" s="16" t="s">
        <v>12</v>
      </c>
      <c r="C12" s="126" t="s">
        <v>350</v>
      </c>
      <c r="D12" s="16"/>
      <c r="E12" s="16"/>
      <c r="F12" s="23"/>
    </row>
    <row r="13" spans="1:6" ht="34.5" customHeight="1" x14ac:dyDescent="0.25">
      <c r="A13" s="16">
        <v>7</v>
      </c>
      <c r="B13" s="16" t="s">
        <v>5</v>
      </c>
      <c r="C13" s="127"/>
      <c r="D13" s="16"/>
      <c r="E13" s="16"/>
      <c r="F13" s="16"/>
    </row>
    <row r="14" spans="1:6" s="11" customFormat="1" ht="34.5" customHeight="1" x14ac:dyDescent="0.25">
      <c r="A14" s="16">
        <v>8</v>
      </c>
      <c r="B14" s="16" t="s">
        <v>6</v>
      </c>
      <c r="C14" s="127"/>
      <c r="D14" s="16"/>
      <c r="E14" s="16"/>
      <c r="F14" s="16"/>
    </row>
    <row r="15" spans="1:6" ht="34.5" customHeight="1" x14ac:dyDescent="0.25">
      <c r="A15" s="16">
        <v>9</v>
      </c>
      <c r="B15" s="16" t="s">
        <v>95</v>
      </c>
      <c r="C15" s="128"/>
      <c r="D15" s="24"/>
      <c r="E15" s="24"/>
      <c r="F15" s="24"/>
    </row>
    <row r="16" spans="1:6" ht="34.5" customHeight="1" x14ac:dyDescent="0.25">
      <c r="A16" s="24">
        <v>10</v>
      </c>
      <c r="B16" s="16" t="s">
        <v>13</v>
      </c>
      <c r="C16" s="24" t="s">
        <v>97</v>
      </c>
      <c r="D16" s="25">
        <v>166000</v>
      </c>
      <c r="E16" s="24" t="s">
        <v>98</v>
      </c>
      <c r="F16" s="25">
        <v>195000</v>
      </c>
    </row>
  </sheetData>
  <mergeCells count="6">
    <mergeCell ref="C12:C15"/>
    <mergeCell ref="A2:F2"/>
    <mergeCell ref="A6:A7"/>
    <mergeCell ref="B6:B7"/>
    <mergeCell ref="D6:D7"/>
    <mergeCell ref="C6: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1"/>
  <sheetViews>
    <sheetView topLeftCell="A88" workbookViewId="0">
      <selection activeCell="D88" sqref="D1:G1048576"/>
    </sheetView>
  </sheetViews>
  <sheetFormatPr defaultRowHeight="15.75" x14ac:dyDescent="0.25"/>
  <cols>
    <col min="1" max="1" width="7" style="19" customWidth="1"/>
    <col min="2" max="2" width="44.625" style="19" customWidth="1"/>
    <col min="3" max="3" width="44.125" style="19" customWidth="1"/>
    <col min="4" max="4" width="12.875" style="19" customWidth="1"/>
    <col min="5" max="5" width="46.625" style="19" customWidth="1"/>
    <col min="6" max="6" width="9" style="19" customWidth="1"/>
    <col min="7" max="7" width="14" style="19" customWidth="1"/>
    <col min="8" max="16384" width="9" style="19"/>
  </cols>
  <sheetData>
    <row r="1" spans="1:6" ht="172.5" customHeight="1" x14ac:dyDescent="0.25">
      <c r="A1" s="140" t="s">
        <v>241</v>
      </c>
      <c r="B1" s="141"/>
      <c r="C1" s="141"/>
      <c r="D1" s="141"/>
      <c r="E1" s="141"/>
      <c r="F1" s="141"/>
    </row>
    <row r="3" spans="1:6" ht="18.75" x14ac:dyDescent="0.25">
      <c r="B3" s="20" t="s">
        <v>230</v>
      </c>
    </row>
    <row r="4" spans="1:6" x14ac:dyDescent="0.25">
      <c r="A4" s="21" t="s">
        <v>0</v>
      </c>
      <c r="B4" s="22" t="s">
        <v>1</v>
      </c>
      <c r="C4" s="21" t="s">
        <v>2</v>
      </c>
      <c r="D4" s="21" t="s">
        <v>3</v>
      </c>
      <c r="E4" s="21" t="s">
        <v>4</v>
      </c>
      <c r="F4" s="21" t="s">
        <v>3</v>
      </c>
    </row>
    <row r="5" spans="1:6" ht="31.5" customHeight="1" x14ac:dyDescent="0.25">
      <c r="A5" s="18">
        <v>1</v>
      </c>
      <c r="B5" s="18" t="s">
        <v>99</v>
      </c>
      <c r="C5" s="126" t="s">
        <v>350</v>
      </c>
      <c r="D5" s="23"/>
      <c r="E5" s="18"/>
      <c r="F5" s="23"/>
    </row>
    <row r="6" spans="1:6" ht="31.5" customHeight="1" x14ac:dyDescent="0.25">
      <c r="A6" s="18">
        <v>2</v>
      </c>
      <c r="B6" s="18" t="s">
        <v>100</v>
      </c>
      <c r="C6" s="127"/>
      <c r="D6" s="18"/>
      <c r="E6" s="18"/>
      <c r="F6" s="18"/>
    </row>
    <row r="7" spans="1:6" ht="31.5" customHeight="1" x14ac:dyDescent="0.25">
      <c r="A7" s="18">
        <v>3</v>
      </c>
      <c r="B7" s="18" t="s">
        <v>228</v>
      </c>
      <c r="C7" s="127"/>
      <c r="D7" s="18"/>
      <c r="E7" s="18"/>
      <c r="F7" s="18"/>
    </row>
    <row r="8" spans="1:6" ht="31.5" customHeight="1" x14ac:dyDescent="0.25">
      <c r="A8" s="18">
        <v>4</v>
      </c>
      <c r="B8" s="18" t="s">
        <v>101</v>
      </c>
      <c r="C8" s="127"/>
      <c r="D8" s="18"/>
      <c r="E8" s="18"/>
      <c r="F8" s="23"/>
    </row>
    <row r="9" spans="1:6" ht="31.5" customHeight="1" x14ac:dyDescent="0.25">
      <c r="A9" s="18">
        <v>5</v>
      </c>
      <c r="B9" s="18" t="s">
        <v>8</v>
      </c>
      <c r="C9" s="127"/>
      <c r="D9" s="18"/>
      <c r="E9" s="18"/>
      <c r="F9" s="23"/>
    </row>
    <row r="10" spans="1:6" ht="31.5" customHeight="1" x14ac:dyDescent="0.25">
      <c r="A10" s="18">
        <v>6</v>
      </c>
      <c r="B10" s="18" t="s">
        <v>9</v>
      </c>
      <c r="C10" s="127"/>
      <c r="D10" s="18"/>
      <c r="E10" s="18"/>
      <c r="F10" s="23"/>
    </row>
    <row r="11" spans="1:6" ht="31.5" customHeight="1" x14ac:dyDescent="0.25">
      <c r="A11" s="18">
        <v>7</v>
      </c>
      <c r="B11" s="18" t="s">
        <v>102</v>
      </c>
      <c r="C11" s="128"/>
      <c r="D11" s="23"/>
      <c r="E11" s="18" t="s">
        <v>103</v>
      </c>
      <c r="F11" s="110" t="s">
        <v>237</v>
      </c>
    </row>
    <row r="12" spans="1:6" ht="31.5" customHeight="1" x14ac:dyDescent="0.25">
      <c r="A12" s="18">
        <v>8</v>
      </c>
      <c r="B12" s="18" t="s">
        <v>11</v>
      </c>
      <c r="C12" s="18" t="s">
        <v>104</v>
      </c>
      <c r="D12" s="25">
        <v>108000</v>
      </c>
      <c r="E12" s="24" t="s">
        <v>105</v>
      </c>
      <c r="F12" s="25">
        <v>50000</v>
      </c>
    </row>
    <row r="13" spans="1:6" ht="31.5" customHeight="1" x14ac:dyDescent="0.25">
      <c r="A13" s="18">
        <v>9</v>
      </c>
      <c r="B13" s="18" t="s">
        <v>12</v>
      </c>
      <c r="C13" s="142" t="s">
        <v>350</v>
      </c>
      <c r="D13" s="24"/>
      <c r="E13" s="24"/>
      <c r="F13" s="24"/>
    </row>
    <row r="14" spans="1:6" ht="33.75" customHeight="1" x14ac:dyDescent="0.25">
      <c r="A14" s="18">
        <v>10</v>
      </c>
      <c r="B14" s="18" t="s">
        <v>95</v>
      </c>
      <c r="C14" s="143"/>
      <c r="D14" s="24"/>
      <c r="E14" s="24"/>
      <c r="F14" s="24"/>
    </row>
    <row r="16" spans="1:6" ht="17.25" customHeight="1" x14ac:dyDescent="0.25"/>
    <row r="17" spans="1:6" ht="18.75" x14ac:dyDescent="0.25">
      <c r="B17" s="20" t="s">
        <v>171</v>
      </c>
    </row>
    <row r="18" spans="1:6" x14ac:dyDescent="0.25">
      <c r="A18" s="21" t="s">
        <v>0</v>
      </c>
      <c r="B18" s="22" t="s">
        <v>1</v>
      </c>
      <c r="C18" s="21" t="s">
        <v>2</v>
      </c>
      <c r="D18" s="21" t="s">
        <v>3</v>
      </c>
      <c r="E18" s="21" t="s">
        <v>4</v>
      </c>
      <c r="F18" s="21" t="s">
        <v>3</v>
      </c>
    </row>
    <row r="19" spans="1:6" ht="29.25" customHeight="1" x14ac:dyDescent="0.25">
      <c r="A19" s="18">
        <v>1</v>
      </c>
      <c r="B19" s="18" t="s">
        <v>99</v>
      </c>
      <c r="C19" s="126" t="s">
        <v>350</v>
      </c>
      <c r="D19" s="23"/>
      <c r="E19" s="18"/>
      <c r="F19" s="23"/>
    </row>
    <row r="20" spans="1:6" ht="29.25" customHeight="1" x14ac:dyDescent="0.25">
      <c r="A20" s="18">
        <v>2</v>
      </c>
      <c r="B20" s="18" t="s">
        <v>100</v>
      </c>
      <c r="C20" s="127"/>
      <c r="D20" s="18"/>
      <c r="E20" s="18"/>
      <c r="F20" s="18"/>
    </row>
    <row r="21" spans="1:6" ht="29.25" customHeight="1" x14ac:dyDescent="0.25">
      <c r="A21" s="18">
        <v>4</v>
      </c>
      <c r="B21" s="18" t="s">
        <v>7</v>
      </c>
      <c r="C21" s="127"/>
      <c r="D21" s="18"/>
      <c r="E21" s="18"/>
      <c r="F21" s="18"/>
    </row>
    <row r="22" spans="1:6" ht="29.25" customHeight="1" x14ac:dyDescent="0.25">
      <c r="A22" s="18">
        <v>5</v>
      </c>
      <c r="B22" s="18" t="s">
        <v>101</v>
      </c>
      <c r="C22" s="127"/>
      <c r="D22" s="18"/>
      <c r="E22" s="18"/>
      <c r="F22" s="18"/>
    </row>
    <row r="23" spans="1:6" ht="29.25" customHeight="1" x14ac:dyDescent="0.25">
      <c r="A23" s="18">
        <v>6</v>
      </c>
      <c r="B23" s="18" t="s">
        <v>8</v>
      </c>
      <c r="C23" s="127"/>
      <c r="D23" s="18"/>
      <c r="E23" s="18"/>
      <c r="F23" s="23"/>
    </row>
    <row r="24" spans="1:6" ht="29.25" customHeight="1" x14ac:dyDescent="0.25">
      <c r="A24" s="18">
        <v>7</v>
      </c>
      <c r="B24" s="18" t="s">
        <v>9</v>
      </c>
      <c r="C24" s="127"/>
      <c r="D24" s="18"/>
      <c r="E24" s="18"/>
      <c r="F24" s="23"/>
    </row>
    <row r="25" spans="1:6" ht="29.25" customHeight="1" x14ac:dyDescent="0.25">
      <c r="A25" s="18">
        <v>8</v>
      </c>
      <c r="B25" s="18" t="s">
        <v>102</v>
      </c>
      <c r="C25" s="128"/>
      <c r="D25" s="23"/>
      <c r="E25" s="18" t="s">
        <v>103</v>
      </c>
      <c r="F25" s="110" t="s">
        <v>237</v>
      </c>
    </row>
    <row r="26" spans="1:6" ht="29.25" customHeight="1" x14ac:dyDescent="0.25">
      <c r="A26" s="18">
        <v>9</v>
      </c>
      <c r="B26" s="18" t="s">
        <v>11</v>
      </c>
      <c r="C26" s="24" t="s">
        <v>104</v>
      </c>
      <c r="D26" s="25">
        <v>108000</v>
      </c>
      <c r="E26" s="24" t="s">
        <v>105</v>
      </c>
      <c r="F26" s="25">
        <v>50000</v>
      </c>
    </row>
    <row r="27" spans="1:6" ht="29.25" customHeight="1" x14ac:dyDescent="0.25">
      <c r="A27" s="18">
        <v>10</v>
      </c>
      <c r="B27" s="18" t="s">
        <v>12</v>
      </c>
      <c r="C27" s="142" t="s">
        <v>350</v>
      </c>
      <c r="D27" s="24"/>
      <c r="E27" s="24"/>
      <c r="F27" s="24"/>
    </row>
    <row r="28" spans="1:6" ht="29.25" customHeight="1" x14ac:dyDescent="0.25">
      <c r="A28" s="18">
        <v>11</v>
      </c>
      <c r="B28" s="18" t="s">
        <v>95</v>
      </c>
      <c r="C28" s="143"/>
      <c r="D28" s="24"/>
      <c r="E28" s="24"/>
      <c r="F28" s="24"/>
    </row>
    <row r="29" spans="1:6" x14ac:dyDescent="0.25">
      <c r="B29" s="42"/>
    </row>
    <row r="30" spans="1:6" ht="18.75" x14ac:dyDescent="0.25">
      <c r="B30" s="20" t="s">
        <v>27</v>
      </c>
    </row>
    <row r="31" spans="1:6" x14ac:dyDescent="0.25">
      <c r="A31" s="21" t="s">
        <v>0</v>
      </c>
      <c r="B31" s="22" t="s">
        <v>1</v>
      </c>
      <c r="C31" s="21" t="s">
        <v>2</v>
      </c>
      <c r="D31" s="21" t="s">
        <v>3</v>
      </c>
      <c r="E31" s="21" t="s">
        <v>4</v>
      </c>
      <c r="F31" s="21" t="s">
        <v>3</v>
      </c>
    </row>
    <row r="32" spans="1:6" ht="28.5" customHeight="1" x14ac:dyDescent="0.25">
      <c r="A32" s="21">
        <v>1</v>
      </c>
      <c r="B32" s="44" t="s">
        <v>229</v>
      </c>
      <c r="C32" s="144" t="s">
        <v>350</v>
      </c>
      <c r="D32" s="21"/>
      <c r="E32" s="21"/>
      <c r="F32" s="21"/>
    </row>
    <row r="33" spans="1:6" ht="30.75" customHeight="1" x14ac:dyDescent="0.25">
      <c r="A33" s="18">
        <v>2</v>
      </c>
      <c r="B33" s="18" t="s">
        <v>106</v>
      </c>
      <c r="C33" s="145"/>
      <c r="D33" s="23"/>
      <c r="E33" s="18"/>
      <c r="F33" s="23"/>
    </row>
    <row r="34" spans="1:6" ht="30.75" customHeight="1" x14ac:dyDescent="0.25">
      <c r="A34" s="43">
        <v>3</v>
      </c>
      <c r="B34" s="18" t="s">
        <v>107</v>
      </c>
      <c r="C34" s="145"/>
      <c r="D34" s="18"/>
      <c r="E34" s="18"/>
      <c r="F34" s="18"/>
    </row>
    <row r="35" spans="1:6" ht="30.75" customHeight="1" x14ac:dyDescent="0.25">
      <c r="A35" s="106">
        <v>4</v>
      </c>
      <c r="B35" s="18" t="s">
        <v>108</v>
      </c>
      <c r="C35" s="145"/>
      <c r="D35" s="18"/>
      <c r="E35" s="18"/>
      <c r="F35" s="18"/>
    </row>
    <row r="36" spans="1:6" ht="30.75" customHeight="1" x14ac:dyDescent="0.25">
      <c r="A36" s="21">
        <v>5</v>
      </c>
      <c r="B36" s="18" t="s">
        <v>102</v>
      </c>
      <c r="C36" s="145"/>
      <c r="D36" s="23"/>
      <c r="E36" s="18" t="s">
        <v>103</v>
      </c>
      <c r="F36" s="110" t="s">
        <v>237</v>
      </c>
    </row>
    <row r="37" spans="1:6" ht="30.75" customHeight="1" x14ac:dyDescent="0.25">
      <c r="A37" s="106">
        <v>6</v>
      </c>
      <c r="B37" s="18" t="s">
        <v>12</v>
      </c>
      <c r="C37" s="145"/>
      <c r="D37" s="18"/>
      <c r="E37" s="18"/>
      <c r="F37" s="23"/>
    </row>
    <row r="38" spans="1:6" ht="30.75" customHeight="1" x14ac:dyDescent="0.25">
      <c r="A38" s="21">
        <v>7</v>
      </c>
      <c r="B38" s="18" t="s">
        <v>95</v>
      </c>
      <c r="C38" s="145"/>
      <c r="D38" s="18"/>
      <c r="E38" s="18"/>
      <c r="F38" s="23"/>
    </row>
    <row r="39" spans="1:6" ht="30.75" customHeight="1" x14ac:dyDescent="0.25">
      <c r="A39" s="106">
        <v>8</v>
      </c>
      <c r="B39" s="18" t="s">
        <v>109</v>
      </c>
      <c r="C39" s="145"/>
      <c r="D39" s="18"/>
      <c r="E39" s="18" t="s">
        <v>110</v>
      </c>
      <c r="F39" s="23">
        <v>76000</v>
      </c>
    </row>
    <row r="40" spans="1:6" ht="30.75" customHeight="1" x14ac:dyDescent="0.25">
      <c r="A40" s="21">
        <v>9</v>
      </c>
      <c r="B40" s="18" t="s">
        <v>111</v>
      </c>
      <c r="C40" s="145"/>
      <c r="D40" s="18"/>
      <c r="E40" s="18"/>
      <c r="F40" s="18"/>
    </row>
    <row r="41" spans="1:6" ht="30.75" customHeight="1" x14ac:dyDescent="0.25">
      <c r="A41" s="106">
        <v>10</v>
      </c>
      <c r="B41" s="18" t="s">
        <v>112</v>
      </c>
      <c r="C41" s="146"/>
      <c r="D41" s="24"/>
      <c r="E41" s="24"/>
      <c r="F41" s="24"/>
    </row>
    <row r="42" spans="1:6" ht="30.75" customHeight="1" x14ac:dyDescent="0.25">
      <c r="A42" s="136">
        <v>11</v>
      </c>
      <c r="B42" s="136" t="s">
        <v>113</v>
      </c>
      <c r="C42" s="24" t="s">
        <v>114</v>
      </c>
      <c r="D42" s="25">
        <v>85000</v>
      </c>
      <c r="E42" s="137" t="s">
        <v>115</v>
      </c>
      <c r="F42" s="139">
        <v>195000</v>
      </c>
    </row>
    <row r="43" spans="1:6" ht="30.75" customHeight="1" x14ac:dyDescent="0.25">
      <c r="A43" s="132"/>
      <c r="B43" s="132"/>
      <c r="C43" s="24" t="s">
        <v>116</v>
      </c>
      <c r="D43" s="25">
        <v>81000</v>
      </c>
      <c r="E43" s="138"/>
      <c r="F43" s="138"/>
    </row>
    <row r="44" spans="1:6" x14ac:dyDescent="0.25">
      <c r="B44" s="42"/>
    </row>
    <row r="45" spans="1:6" x14ac:dyDescent="0.25">
      <c r="B45" s="42"/>
    </row>
    <row r="46" spans="1:6" ht="18.75" x14ac:dyDescent="0.25">
      <c r="B46" s="20" t="s">
        <v>33</v>
      </c>
    </row>
    <row r="47" spans="1:6" x14ac:dyDescent="0.25">
      <c r="A47" s="21" t="s">
        <v>0</v>
      </c>
      <c r="B47" s="22" t="s">
        <v>1</v>
      </c>
      <c r="C47" s="21" t="s">
        <v>2</v>
      </c>
      <c r="D47" s="21" t="s">
        <v>3</v>
      </c>
      <c r="E47" s="21" t="s">
        <v>4</v>
      </c>
      <c r="F47" s="21" t="s">
        <v>3</v>
      </c>
    </row>
    <row r="48" spans="1:6" ht="28.5" customHeight="1" x14ac:dyDescent="0.25">
      <c r="A48" s="18">
        <v>1</v>
      </c>
      <c r="B48" s="18" t="s">
        <v>117</v>
      </c>
      <c r="C48" s="18" t="s">
        <v>75</v>
      </c>
      <c r="D48" s="23">
        <v>96000</v>
      </c>
      <c r="E48" s="18" t="s">
        <v>149</v>
      </c>
      <c r="F48" s="23">
        <v>459000</v>
      </c>
    </row>
    <row r="49" spans="1:6" ht="28.5" customHeight="1" x14ac:dyDescent="0.25">
      <c r="A49" s="18">
        <v>2</v>
      </c>
      <c r="B49" s="18" t="s">
        <v>118</v>
      </c>
      <c r="C49" s="126" t="s">
        <v>350</v>
      </c>
      <c r="D49" s="18"/>
      <c r="E49" s="18"/>
      <c r="F49" s="18"/>
    </row>
    <row r="50" spans="1:6" ht="28.5" customHeight="1" x14ac:dyDescent="0.25">
      <c r="A50" s="106">
        <v>3</v>
      </c>
      <c r="B50" s="18" t="s">
        <v>138</v>
      </c>
      <c r="C50" s="127"/>
      <c r="D50" s="18"/>
      <c r="E50" s="18"/>
      <c r="F50" s="18"/>
    </row>
    <row r="51" spans="1:6" ht="28.5" customHeight="1" x14ac:dyDescent="0.25">
      <c r="A51" s="106">
        <v>4</v>
      </c>
      <c r="B51" s="18" t="s">
        <v>10</v>
      </c>
      <c r="C51" s="127"/>
      <c r="D51" s="18"/>
      <c r="E51" s="18"/>
      <c r="F51" s="18"/>
    </row>
    <row r="52" spans="1:6" ht="28.5" customHeight="1" x14ac:dyDescent="0.25">
      <c r="A52" s="106">
        <v>5</v>
      </c>
      <c r="B52" s="18" t="s">
        <v>119</v>
      </c>
      <c r="C52" s="127"/>
      <c r="D52" s="18"/>
      <c r="E52" s="18"/>
      <c r="F52" s="23"/>
    </row>
    <row r="53" spans="1:6" ht="28.5" customHeight="1" x14ac:dyDescent="0.25">
      <c r="A53" s="106">
        <v>6</v>
      </c>
      <c r="B53" s="18" t="s">
        <v>12</v>
      </c>
      <c r="C53" s="127"/>
      <c r="D53" s="18"/>
      <c r="E53" s="18"/>
      <c r="F53" s="23"/>
    </row>
    <row r="54" spans="1:6" ht="28.5" customHeight="1" x14ac:dyDescent="0.25">
      <c r="A54" s="106">
        <v>7</v>
      </c>
      <c r="B54" s="18" t="s">
        <v>95</v>
      </c>
      <c r="C54" s="127"/>
      <c r="D54" s="18"/>
      <c r="E54" s="18"/>
      <c r="F54" s="23"/>
    </row>
    <row r="55" spans="1:6" ht="28.5" customHeight="1" x14ac:dyDescent="0.25">
      <c r="A55" s="106">
        <v>8</v>
      </c>
      <c r="B55" s="18" t="s">
        <v>120</v>
      </c>
      <c r="C55" s="128"/>
      <c r="D55" s="18"/>
      <c r="E55" s="18"/>
      <c r="F55" s="23"/>
    </row>
    <row r="56" spans="1:6" ht="28.5" customHeight="1" x14ac:dyDescent="0.25">
      <c r="A56" s="106">
        <v>9</v>
      </c>
      <c r="B56" s="18" t="s">
        <v>231</v>
      </c>
      <c r="C56" s="18" t="s">
        <v>233</v>
      </c>
      <c r="D56" s="18" t="s">
        <v>234</v>
      </c>
      <c r="E56" s="18" t="s">
        <v>148</v>
      </c>
      <c r="F56" s="111" t="s">
        <v>235</v>
      </c>
    </row>
    <row r="57" spans="1:6" ht="28.5" customHeight="1" x14ac:dyDescent="0.25">
      <c r="A57" s="106">
        <v>10</v>
      </c>
      <c r="B57" s="106" t="s">
        <v>232</v>
      </c>
      <c r="C57" s="126" t="s">
        <v>350</v>
      </c>
      <c r="D57" s="106"/>
      <c r="E57" s="106" t="s">
        <v>150</v>
      </c>
      <c r="F57" s="111" t="s">
        <v>236</v>
      </c>
    </row>
    <row r="58" spans="1:6" ht="28.5" customHeight="1" x14ac:dyDescent="0.25">
      <c r="A58" s="106">
        <v>11</v>
      </c>
      <c r="B58" s="18" t="s">
        <v>121</v>
      </c>
      <c r="C58" s="128"/>
      <c r="D58" s="24"/>
      <c r="E58" s="24"/>
      <c r="F58" s="24"/>
    </row>
    <row r="59" spans="1:6" x14ac:dyDescent="0.25">
      <c r="B59" s="42"/>
    </row>
    <row r="60" spans="1:6" ht="18.75" x14ac:dyDescent="0.25">
      <c r="B60" s="20" t="s">
        <v>37</v>
      </c>
    </row>
    <row r="61" spans="1:6" x14ac:dyDescent="0.25">
      <c r="A61" s="21" t="s">
        <v>0</v>
      </c>
      <c r="B61" s="22" t="s">
        <v>1</v>
      </c>
      <c r="C61" s="21" t="s">
        <v>2</v>
      </c>
      <c r="D61" s="21" t="s">
        <v>3</v>
      </c>
      <c r="E61" s="21" t="s">
        <v>4</v>
      </c>
      <c r="F61" s="21" t="s">
        <v>3</v>
      </c>
    </row>
    <row r="62" spans="1:6" ht="33" customHeight="1" x14ac:dyDescent="0.25">
      <c r="A62" s="18">
        <v>1</v>
      </c>
      <c r="B62" s="18" t="s">
        <v>139</v>
      </c>
      <c r="C62" s="126" t="s">
        <v>350</v>
      </c>
      <c r="D62" s="23"/>
      <c r="E62" s="18"/>
      <c r="F62" s="23"/>
    </row>
    <row r="63" spans="1:6" ht="33" customHeight="1" x14ac:dyDescent="0.25">
      <c r="A63" s="18">
        <v>2</v>
      </c>
      <c r="B63" s="18" t="s">
        <v>140</v>
      </c>
      <c r="C63" s="127"/>
      <c r="D63" s="18"/>
      <c r="E63" s="18"/>
      <c r="F63" s="18"/>
    </row>
    <row r="64" spans="1:6" ht="33" customHeight="1" x14ac:dyDescent="0.25">
      <c r="A64" s="18">
        <v>3</v>
      </c>
      <c r="B64" s="18" t="s">
        <v>141</v>
      </c>
      <c r="C64" s="127"/>
      <c r="D64" s="18"/>
      <c r="E64" s="18"/>
      <c r="F64" s="18"/>
    </row>
    <row r="65" spans="1:7" ht="33" customHeight="1" x14ac:dyDescent="0.25">
      <c r="A65" s="18">
        <v>4</v>
      </c>
      <c r="B65" s="18" t="s">
        <v>142</v>
      </c>
      <c r="C65" s="127"/>
      <c r="D65" s="18"/>
      <c r="E65" s="18"/>
      <c r="F65" s="18"/>
    </row>
    <row r="66" spans="1:7" ht="33" customHeight="1" x14ac:dyDescent="0.25">
      <c r="A66" s="18">
        <v>5</v>
      </c>
      <c r="B66" s="18" t="s">
        <v>143</v>
      </c>
      <c r="C66" s="127"/>
      <c r="D66" s="23"/>
      <c r="E66" s="18" t="s">
        <v>103</v>
      </c>
      <c r="F66" s="110" t="s">
        <v>237</v>
      </c>
    </row>
    <row r="67" spans="1:7" ht="33" customHeight="1" x14ac:dyDescent="0.25">
      <c r="A67" s="18">
        <v>6</v>
      </c>
      <c r="B67" s="18" t="s">
        <v>10</v>
      </c>
      <c r="C67" s="127"/>
      <c r="D67" s="18"/>
      <c r="E67" s="18"/>
      <c r="F67" s="23"/>
    </row>
    <row r="68" spans="1:7" ht="33" customHeight="1" x14ac:dyDescent="0.25">
      <c r="A68" s="18">
        <v>7</v>
      </c>
      <c r="B68" s="18" t="s">
        <v>144</v>
      </c>
      <c r="C68" s="127"/>
      <c r="D68" s="18"/>
      <c r="E68" s="18"/>
      <c r="F68" s="23"/>
    </row>
    <row r="69" spans="1:7" ht="33" customHeight="1" x14ac:dyDescent="0.25">
      <c r="A69" s="18">
        <v>8</v>
      </c>
      <c r="B69" s="18" t="s">
        <v>145</v>
      </c>
      <c r="C69" s="127"/>
      <c r="D69" s="18"/>
      <c r="E69" s="18"/>
      <c r="F69" s="23"/>
    </row>
    <row r="70" spans="1:7" ht="33" customHeight="1" x14ac:dyDescent="0.25">
      <c r="A70" s="18">
        <v>9</v>
      </c>
      <c r="B70" s="18" t="s">
        <v>95</v>
      </c>
      <c r="C70" s="128"/>
      <c r="D70" s="18"/>
      <c r="E70" s="18"/>
      <c r="F70" s="18"/>
    </row>
    <row r="71" spans="1:7" x14ac:dyDescent="0.25">
      <c r="B71" s="42"/>
    </row>
    <row r="72" spans="1:7" ht="18.75" x14ac:dyDescent="0.25">
      <c r="B72" s="20" t="s">
        <v>238</v>
      </c>
    </row>
    <row r="73" spans="1:7" x14ac:dyDescent="0.25">
      <c r="A73" s="21" t="s">
        <v>0</v>
      </c>
      <c r="B73" s="22" t="s">
        <v>1</v>
      </c>
      <c r="C73" s="21" t="s">
        <v>2</v>
      </c>
      <c r="D73" s="21" t="s">
        <v>3</v>
      </c>
      <c r="E73" s="21" t="s">
        <v>4</v>
      </c>
      <c r="F73" s="21" t="s">
        <v>3</v>
      </c>
    </row>
    <row r="74" spans="1:7" ht="25.5" customHeight="1" x14ac:dyDescent="0.25">
      <c r="A74" s="18">
        <v>1</v>
      </c>
      <c r="B74" s="18" t="s">
        <v>122</v>
      </c>
      <c r="C74" s="126" t="s">
        <v>350</v>
      </c>
      <c r="D74" s="23"/>
      <c r="E74" s="18"/>
      <c r="F74" s="23"/>
    </row>
    <row r="75" spans="1:7" ht="25.5" customHeight="1" x14ac:dyDescent="0.25">
      <c r="A75" s="18">
        <v>2</v>
      </c>
      <c r="B75" s="18" t="s">
        <v>123</v>
      </c>
      <c r="C75" s="127"/>
      <c r="D75" s="18"/>
      <c r="E75" s="18"/>
      <c r="F75" s="18"/>
    </row>
    <row r="76" spans="1:7" ht="25.5" customHeight="1" x14ac:dyDescent="0.25">
      <c r="A76" s="106">
        <v>3</v>
      </c>
      <c r="B76" s="106" t="s">
        <v>239</v>
      </c>
      <c r="C76" s="127"/>
      <c r="D76" s="106"/>
      <c r="E76" s="106"/>
      <c r="F76" s="106"/>
    </row>
    <row r="77" spans="1:7" ht="25.5" customHeight="1" x14ac:dyDescent="0.25">
      <c r="A77" s="106">
        <v>4</v>
      </c>
      <c r="B77" s="18" t="s">
        <v>124</v>
      </c>
      <c r="C77" s="128"/>
      <c r="D77" s="18"/>
      <c r="E77" s="18"/>
      <c r="F77" s="18"/>
    </row>
    <row r="78" spans="1:7" ht="25.5" customHeight="1" x14ac:dyDescent="0.25">
      <c r="A78" s="106">
        <v>5</v>
      </c>
      <c r="B78" s="18" t="s">
        <v>18</v>
      </c>
      <c r="C78" s="18" t="s">
        <v>65</v>
      </c>
      <c r="D78" s="23" t="s">
        <v>60</v>
      </c>
      <c r="E78" s="18" t="s">
        <v>66</v>
      </c>
      <c r="F78" s="23">
        <v>165000</v>
      </c>
      <c r="G78" s="19" t="s">
        <v>341</v>
      </c>
    </row>
    <row r="79" spans="1:7" ht="25.5" customHeight="1" x14ac:dyDescent="0.25">
      <c r="A79" s="106">
        <v>6</v>
      </c>
      <c r="B79" s="18" t="s">
        <v>125</v>
      </c>
      <c r="C79" s="18" t="s">
        <v>125</v>
      </c>
      <c r="D79" s="23">
        <v>450000</v>
      </c>
      <c r="E79" s="18"/>
      <c r="F79" s="23"/>
    </row>
    <row r="80" spans="1:7" ht="25.5" customHeight="1" x14ac:dyDescent="0.25">
      <c r="A80" s="106">
        <v>7</v>
      </c>
      <c r="B80" s="18" t="s">
        <v>126</v>
      </c>
      <c r="C80" s="126" t="s">
        <v>350</v>
      </c>
      <c r="D80" s="18"/>
      <c r="E80" s="18"/>
      <c r="F80" s="23"/>
    </row>
    <row r="81" spans="1:6" ht="25.5" customHeight="1" x14ac:dyDescent="0.25">
      <c r="A81" s="106">
        <v>8</v>
      </c>
      <c r="B81" s="18" t="s">
        <v>95</v>
      </c>
      <c r="C81" s="127"/>
      <c r="D81" s="18"/>
      <c r="E81" s="18"/>
      <c r="F81" s="23"/>
    </row>
    <row r="82" spans="1:6" ht="25.5" customHeight="1" x14ac:dyDescent="0.25">
      <c r="A82" s="106">
        <v>9</v>
      </c>
      <c r="B82" s="18" t="s">
        <v>127</v>
      </c>
      <c r="C82" s="127"/>
      <c r="D82" s="18"/>
      <c r="E82" s="18"/>
      <c r="F82" s="18"/>
    </row>
    <row r="83" spans="1:6" ht="25.5" customHeight="1" x14ac:dyDescent="0.25">
      <c r="A83" s="106">
        <v>10</v>
      </c>
      <c r="B83" s="18" t="s">
        <v>128</v>
      </c>
      <c r="C83" s="128"/>
      <c r="D83" s="24"/>
      <c r="E83" s="24"/>
      <c r="F83" s="24"/>
    </row>
    <row r="84" spans="1:6" x14ac:dyDescent="0.25">
      <c r="B84" s="42"/>
    </row>
    <row r="85" spans="1:6" x14ac:dyDescent="0.25">
      <c r="B85" s="42"/>
    </row>
    <row r="86" spans="1:6" ht="18.75" x14ac:dyDescent="0.25">
      <c r="B86" s="20" t="s">
        <v>41</v>
      </c>
    </row>
    <row r="87" spans="1:6" x14ac:dyDescent="0.25">
      <c r="A87" s="21" t="s">
        <v>0</v>
      </c>
      <c r="B87" s="22" t="s">
        <v>1</v>
      </c>
      <c r="C87" s="21" t="s">
        <v>2</v>
      </c>
      <c r="D87" s="21" t="s">
        <v>3</v>
      </c>
      <c r="E87" s="21" t="s">
        <v>4</v>
      </c>
      <c r="F87" s="21" t="s">
        <v>3</v>
      </c>
    </row>
    <row r="88" spans="1:6" s="45" customFormat="1" ht="33.75" customHeight="1" x14ac:dyDescent="0.25">
      <c r="A88" s="43">
        <v>1</v>
      </c>
      <c r="B88" s="44" t="s">
        <v>147</v>
      </c>
      <c r="C88" s="133" t="s">
        <v>350</v>
      </c>
      <c r="D88" s="43"/>
      <c r="E88" s="43"/>
      <c r="F88" s="43"/>
    </row>
    <row r="89" spans="1:6" ht="33.75" customHeight="1" x14ac:dyDescent="0.25">
      <c r="A89" s="18">
        <v>2</v>
      </c>
      <c r="B89" s="18" t="s">
        <v>129</v>
      </c>
      <c r="C89" s="135"/>
      <c r="D89" s="23"/>
      <c r="E89" s="18"/>
      <c r="F89" s="23"/>
    </row>
    <row r="90" spans="1:6" ht="33.75" customHeight="1" x14ac:dyDescent="0.25">
      <c r="A90" s="43">
        <v>3</v>
      </c>
      <c r="B90" s="18" t="s">
        <v>130</v>
      </c>
      <c r="C90" s="135"/>
      <c r="D90" s="18"/>
      <c r="E90" s="18"/>
      <c r="F90" s="18"/>
    </row>
    <row r="91" spans="1:6" ht="33.75" customHeight="1" x14ac:dyDescent="0.25">
      <c r="A91" s="106">
        <v>4</v>
      </c>
      <c r="B91" s="18" t="s">
        <v>131</v>
      </c>
      <c r="C91" s="135"/>
      <c r="D91" s="18"/>
      <c r="E91" s="18"/>
      <c r="F91" s="18"/>
    </row>
    <row r="92" spans="1:6" ht="33.75" customHeight="1" x14ac:dyDescent="0.25">
      <c r="A92" s="43">
        <v>5</v>
      </c>
      <c r="B92" s="18" t="s">
        <v>132</v>
      </c>
      <c r="C92" s="135"/>
      <c r="D92" s="18"/>
      <c r="E92" s="18"/>
      <c r="F92" s="23"/>
    </row>
    <row r="93" spans="1:6" ht="33.75" customHeight="1" x14ac:dyDescent="0.25">
      <c r="A93" s="106">
        <v>6</v>
      </c>
      <c r="B93" s="18" t="s">
        <v>133</v>
      </c>
      <c r="C93" s="135"/>
      <c r="D93" s="18"/>
      <c r="E93" s="18"/>
      <c r="F93" s="23"/>
    </row>
    <row r="94" spans="1:6" ht="33.75" customHeight="1" x14ac:dyDescent="0.25">
      <c r="A94" s="43">
        <v>7</v>
      </c>
      <c r="B94" s="18" t="s">
        <v>95</v>
      </c>
      <c r="C94" s="135"/>
      <c r="D94" s="18"/>
      <c r="E94" s="18"/>
      <c r="F94" s="23"/>
    </row>
    <row r="95" spans="1:6" ht="33.75" customHeight="1" x14ac:dyDescent="0.25">
      <c r="A95" s="106">
        <v>8</v>
      </c>
      <c r="B95" s="93" t="s">
        <v>240</v>
      </c>
      <c r="C95" s="134"/>
      <c r="D95" s="106"/>
      <c r="E95" s="93"/>
      <c r="F95" s="102"/>
    </row>
    <row r="96" spans="1:6" ht="33.75" customHeight="1" x14ac:dyDescent="0.25">
      <c r="A96" s="136">
        <v>9</v>
      </c>
      <c r="B96" s="136" t="s">
        <v>113</v>
      </c>
      <c r="C96" s="24" t="s">
        <v>114</v>
      </c>
      <c r="D96" s="25">
        <v>85000</v>
      </c>
      <c r="E96" s="137" t="s">
        <v>115</v>
      </c>
      <c r="F96" s="139">
        <v>195000</v>
      </c>
    </row>
    <row r="97" spans="1:6" ht="33.75" customHeight="1" x14ac:dyDescent="0.25">
      <c r="A97" s="132"/>
      <c r="B97" s="132"/>
      <c r="C97" s="24" t="s">
        <v>116</v>
      </c>
      <c r="D97" s="25">
        <v>81000</v>
      </c>
      <c r="E97" s="138"/>
      <c r="F97" s="138"/>
    </row>
    <row r="98" spans="1:6" ht="33.75" customHeight="1" x14ac:dyDescent="0.25">
      <c r="A98" s="18">
        <v>10</v>
      </c>
      <c r="B98" s="18" t="s">
        <v>134</v>
      </c>
      <c r="C98" s="142" t="s">
        <v>350</v>
      </c>
      <c r="D98" s="24"/>
      <c r="E98" s="24"/>
      <c r="F98" s="24"/>
    </row>
    <row r="99" spans="1:6" ht="33.75" customHeight="1" x14ac:dyDescent="0.25">
      <c r="A99" s="18">
        <v>11</v>
      </c>
      <c r="B99" s="18" t="s">
        <v>135</v>
      </c>
      <c r="C99" s="143"/>
      <c r="D99" s="24"/>
      <c r="E99" s="24"/>
      <c r="F99" s="24"/>
    </row>
    <row r="100" spans="1:6" x14ac:dyDescent="0.25">
      <c r="B100" s="42"/>
    </row>
    <row r="101" spans="1:6" x14ac:dyDescent="0.25">
      <c r="B101" s="42"/>
    </row>
    <row r="102" spans="1:6" x14ac:dyDescent="0.25">
      <c r="B102" s="42"/>
    </row>
    <row r="103" spans="1:6" ht="18.75" x14ac:dyDescent="0.25">
      <c r="B103" s="20" t="s">
        <v>43</v>
      </c>
    </row>
    <row r="104" spans="1:6" x14ac:dyDescent="0.25">
      <c r="A104" s="21" t="s">
        <v>0</v>
      </c>
      <c r="B104" s="22" t="s">
        <v>1</v>
      </c>
      <c r="C104" s="21" t="s">
        <v>2</v>
      </c>
      <c r="D104" s="21" t="s">
        <v>3</v>
      </c>
      <c r="E104" s="21" t="s">
        <v>4</v>
      </c>
      <c r="F104" s="21" t="s">
        <v>3</v>
      </c>
    </row>
    <row r="105" spans="1:6" ht="30" customHeight="1" x14ac:dyDescent="0.25">
      <c r="A105" s="18">
        <v>1</v>
      </c>
      <c r="B105" s="18" t="s">
        <v>133</v>
      </c>
      <c r="C105" s="126" t="s">
        <v>350</v>
      </c>
      <c r="D105" s="18"/>
      <c r="E105" s="18"/>
      <c r="F105" s="18"/>
    </row>
    <row r="106" spans="1:6" ht="30" customHeight="1" x14ac:dyDescent="0.25">
      <c r="A106" s="17">
        <v>2</v>
      </c>
      <c r="B106" s="18" t="s">
        <v>95</v>
      </c>
      <c r="C106" s="128"/>
      <c r="D106" s="18"/>
      <c r="E106" s="17"/>
      <c r="F106" s="17"/>
    </row>
    <row r="107" spans="1:6" ht="30" customHeight="1" x14ac:dyDescent="0.25">
      <c r="A107" s="136">
        <v>3</v>
      </c>
      <c r="B107" s="136" t="s">
        <v>113</v>
      </c>
      <c r="C107" s="24" t="s">
        <v>114</v>
      </c>
      <c r="D107" s="25">
        <v>85000</v>
      </c>
      <c r="E107" s="137" t="s">
        <v>115</v>
      </c>
      <c r="F107" s="139">
        <v>195000</v>
      </c>
    </row>
    <row r="108" spans="1:6" ht="30" customHeight="1" x14ac:dyDescent="0.25">
      <c r="A108" s="132"/>
      <c r="B108" s="132"/>
      <c r="C108" s="24" t="s">
        <v>116</v>
      </c>
      <c r="D108" s="25">
        <v>81000</v>
      </c>
      <c r="E108" s="138"/>
      <c r="F108" s="138"/>
    </row>
    <row r="109" spans="1:6" ht="30" customHeight="1" x14ac:dyDescent="0.25">
      <c r="A109" s="18">
        <v>4</v>
      </c>
      <c r="B109" s="18" t="s">
        <v>136</v>
      </c>
      <c r="C109" s="126" t="s">
        <v>350</v>
      </c>
      <c r="D109" s="18"/>
      <c r="E109" s="18"/>
      <c r="F109" s="23"/>
    </row>
    <row r="110" spans="1:6" ht="30" customHeight="1" x14ac:dyDescent="0.25">
      <c r="A110" s="18">
        <v>5</v>
      </c>
      <c r="B110" s="18" t="s">
        <v>137</v>
      </c>
      <c r="C110" s="127"/>
      <c r="D110" s="18"/>
      <c r="E110" s="18"/>
      <c r="F110" s="23"/>
    </row>
    <row r="111" spans="1:6" ht="30" customHeight="1" x14ac:dyDescent="0.25">
      <c r="A111" s="18">
        <v>6</v>
      </c>
      <c r="B111" s="18" t="s">
        <v>135</v>
      </c>
      <c r="C111" s="128"/>
      <c r="D111" s="18"/>
      <c r="E111" s="18"/>
      <c r="F111" s="23"/>
    </row>
  </sheetData>
  <mergeCells count="27">
    <mergeCell ref="C109:C111"/>
    <mergeCell ref="C74:C77"/>
    <mergeCell ref="C80:C83"/>
    <mergeCell ref="C88:C95"/>
    <mergeCell ref="C98:C99"/>
    <mergeCell ref="C105:C106"/>
    <mergeCell ref="C27:C28"/>
    <mergeCell ref="C32:C41"/>
    <mergeCell ref="C49:C55"/>
    <mergeCell ref="C57:C58"/>
    <mergeCell ref="C62:C70"/>
    <mergeCell ref="A107:A108"/>
    <mergeCell ref="B107:B108"/>
    <mergeCell ref="E107:E108"/>
    <mergeCell ref="F107:F108"/>
    <mergeCell ref="A1:F1"/>
    <mergeCell ref="A42:A43"/>
    <mergeCell ref="B42:B43"/>
    <mergeCell ref="E42:E43"/>
    <mergeCell ref="F42:F43"/>
    <mergeCell ref="A96:A97"/>
    <mergeCell ref="B96:B97"/>
    <mergeCell ref="E96:E97"/>
    <mergeCell ref="F96:F97"/>
    <mergeCell ref="C5:C11"/>
    <mergeCell ref="C13:C14"/>
    <mergeCell ref="C19:C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175"/>
  <sheetViews>
    <sheetView topLeftCell="A7" zoomScale="85" zoomScaleNormal="85" workbookViewId="0">
      <selection activeCell="H4" sqref="H1:H1048576"/>
    </sheetView>
  </sheetViews>
  <sheetFormatPr defaultRowHeight="15.75" x14ac:dyDescent="0.25"/>
  <cols>
    <col min="1" max="1" width="5.125" style="62" customWidth="1"/>
    <col min="2" max="2" width="43.75" style="42" customWidth="1"/>
    <col min="3" max="3" width="54.25" style="19" customWidth="1"/>
    <col min="4" max="4" width="9" style="19"/>
    <col min="5" max="5" width="53.25" style="19" customWidth="1"/>
    <col min="6" max="7" width="9" style="19" customWidth="1"/>
    <col min="8" max="8" width="58" style="19" hidden="1" customWidth="1"/>
    <col min="9" max="16384" width="9" style="19"/>
  </cols>
  <sheetData>
    <row r="2" spans="1:8" ht="197.45" customHeight="1" x14ac:dyDescent="0.25">
      <c r="A2" s="140" t="s">
        <v>268</v>
      </c>
      <c r="B2" s="141"/>
      <c r="C2" s="141"/>
      <c r="D2" s="141"/>
      <c r="E2" s="141"/>
      <c r="F2" s="141"/>
    </row>
    <row r="5" spans="1:8" ht="18.75" x14ac:dyDescent="0.25">
      <c r="B5" s="20" t="s">
        <v>243</v>
      </c>
    </row>
    <row r="6" spans="1:8" x14ac:dyDescent="0.25">
      <c r="A6" s="63" t="s">
        <v>0</v>
      </c>
      <c r="B6" s="22" t="s">
        <v>1</v>
      </c>
      <c r="C6" s="21" t="s">
        <v>2</v>
      </c>
      <c r="D6" s="21" t="s">
        <v>3</v>
      </c>
      <c r="E6" s="21" t="s">
        <v>4</v>
      </c>
      <c r="F6" s="21" t="s">
        <v>3</v>
      </c>
    </row>
    <row r="7" spans="1:8" ht="26.25" customHeight="1" x14ac:dyDescent="0.25">
      <c r="A7" s="64">
        <v>1</v>
      </c>
      <c r="B7" s="35" t="s">
        <v>151</v>
      </c>
      <c r="C7" s="24" t="s">
        <v>350</v>
      </c>
      <c r="D7" s="25"/>
      <c r="E7" s="24"/>
      <c r="F7" s="25"/>
    </row>
    <row r="8" spans="1:8" ht="26.25" customHeight="1" x14ac:dyDescent="0.25">
      <c r="A8" s="126">
        <v>2</v>
      </c>
      <c r="B8" s="136" t="s">
        <v>152</v>
      </c>
      <c r="C8" s="148" t="s">
        <v>153</v>
      </c>
      <c r="D8" s="150">
        <v>137000</v>
      </c>
      <c r="E8" s="44" t="s">
        <v>154</v>
      </c>
      <c r="F8" s="65">
        <v>115000</v>
      </c>
    </row>
    <row r="9" spans="1:8" ht="26.25" customHeight="1" x14ac:dyDescent="0.25">
      <c r="A9" s="128"/>
      <c r="B9" s="132"/>
      <c r="C9" s="149"/>
      <c r="D9" s="149"/>
      <c r="E9" s="44" t="s">
        <v>155</v>
      </c>
      <c r="F9" s="66"/>
    </row>
    <row r="10" spans="1:8" ht="26.25" customHeight="1" x14ac:dyDescent="0.25">
      <c r="A10" s="64">
        <v>3</v>
      </c>
      <c r="B10" s="35" t="s">
        <v>19</v>
      </c>
      <c r="C10" s="24" t="s">
        <v>156</v>
      </c>
      <c r="D10" s="25">
        <v>94000</v>
      </c>
      <c r="E10" s="24"/>
      <c r="F10" s="25"/>
      <c r="H10" s="62" t="s">
        <v>352</v>
      </c>
    </row>
    <row r="11" spans="1:8" ht="26.25" customHeight="1" x14ac:dyDescent="0.25">
      <c r="A11" s="142">
        <v>4</v>
      </c>
      <c r="B11" s="136" t="s">
        <v>157</v>
      </c>
      <c r="C11" s="24" t="s">
        <v>158</v>
      </c>
      <c r="D11" s="25">
        <v>78000</v>
      </c>
      <c r="E11" s="24" t="s">
        <v>244</v>
      </c>
      <c r="F11" s="25">
        <v>200000</v>
      </c>
    </row>
    <row r="12" spans="1:8" ht="26.25" customHeight="1" x14ac:dyDescent="0.25">
      <c r="A12" s="143"/>
      <c r="B12" s="132"/>
      <c r="C12" s="24" t="s">
        <v>159</v>
      </c>
      <c r="D12" s="25">
        <v>76000</v>
      </c>
      <c r="E12" s="24" t="s">
        <v>168</v>
      </c>
      <c r="F12" s="25">
        <v>120000</v>
      </c>
    </row>
    <row r="13" spans="1:8" ht="26.25" customHeight="1" x14ac:dyDescent="0.25">
      <c r="A13" s="142">
        <v>5</v>
      </c>
      <c r="B13" s="136" t="s">
        <v>160</v>
      </c>
      <c r="C13" s="136" t="s">
        <v>62</v>
      </c>
      <c r="D13" s="139" t="s">
        <v>60</v>
      </c>
      <c r="E13" s="24" t="s">
        <v>169</v>
      </c>
      <c r="F13" s="25">
        <v>22000</v>
      </c>
      <c r="H13" s="147" t="s">
        <v>341</v>
      </c>
    </row>
    <row r="14" spans="1:8" ht="26.25" customHeight="1" x14ac:dyDescent="0.25">
      <c r="A14" s="143"/>
      <c r="B14" s="132"/>
      <c r="C14" s="132"/>
      <c r="D14" s="151"/>
      <c r="E14" s="35" t="s">
        <v>170</v>
      </c>
      <c r="F14" s="23">
        <v>62000</v>
      </c>
      <c r="H14" s="147"/>
    </row>
    <row r="15" spans="1:8" ht="26.25" customHeight="1" x14ac:dyDescent="0.25">
      <c r="A15" s="142">
        <v>6</v>
      </c>
      <c r="B15" s="136" t="s">
        <v>161</v>
      </c>
      <c r="C15" s="136" t="s">
        <v>162</v>
      </c>
      <c r="D15" s="152">
        <v>92000</v>
      </c>
      <c r="E15" s="35" t="s">
        <v>163</v>
      </c>
      <c r="F15" s="23">
        <v>131000</v>
      </c>
    </row>
    <row r="16" spans="1:8" ht="26.25" customHeight="1" x14ac:dyDescent="0.25">
      <c r="A16" s="143"/>
      <c r="B16" s="132"/>
      <c r="C16" s="132"/>
      <c r="D16" s="153"/>
      <c r="E16" s="24" t="s">
        <v>245</v>
      </c>
      <c r="F16" s="25"/>
    </row>
    <row r="17" spans="1:8" ht="26.25" customHeight="1" x14ac:dyDescent="0.25">
      <c r="A17" s="64">
        <v>7</v>
      </c>
      <c r="B17" s="35" t="s">
        <v>95</v>
      </c>
      <c r="C17" s="24" t="s">
        <v>350</v>
      </c>
      <c r="D17" s="24"/>
      <c r="E17" s="24"/>
      <c r="F17" s="25"/>
    </row>
    <row r="18" spans="1:8" ht="28.5" customHeight="1" x14ac:dyDescent="0.25">
      <c r="A18" s="90">
        <v>8</v>
      </c>
      <c r="B18" s="89" t="s">
        <v>242</v>
      </c>
      <c r="C18" s="24" t="s">
        <v>350</v>
      </c>
      <c r="D18" s="25"/>
      <c r="E18" s="24"/>
      <c r="F18" s="25"/>
    </row>
    <row r="19" spans="1:8" ht="26.25" customHeight="1" x14ac:dyDescent="0.25">
      <c r="A19" s="60">
        <v>9</v>
      </c>
      <c r="B19" s="32" t="s">
        <v>165</v>
      </c>
      <c r="C19" s="24" t="s">
        <v>166</v>
      </c>
      <c r="D19" s="25">
        <v>120000</v>
      </c>
      <c r="E19" s="30" t="s">
        <v>167</v>
      </c>
      <c r="F19" s="33">
        <v>125000</v>
      </c>
      <c r="H19" s="62" t="s">
        <v>341</v>
      </c>
    </row>
    <row r="21" spans="1:8" ht="18.75" x14ac:dyDescent="0.25">
      <c r="B21" s="20" t="s">
        <v>247</v>
      </c>
    </row>
    <row r="22" spans="1:8" x14ac:dyDescent="0.25">
      <c r="A22" s="63" t="s">
        <v>0</v>
      </c>
      <c r="B22" s="22" t="s">
        <v>1</v>
      </c>
      <c r="C22" s="21" t="s">
        <v>2</v>
      </c>
      <c r="D22" s="21" t="s">
        <v>3</v>
      </c>
      <c r="E22" s="21" t="s">
        <v>4</v>
      </c>
      <c r="F22" s="21" t="s">
        <v>3</v>
      </c>
    </row>
    <row r="23" spans="1:8" ht="24.75" customHeight="1" x14ac:dyDescent="0.25">
      <c r="A23" s="64">
        <v>1</v>
      </c>
      <c r="B23" s="35" t="s">
        <v>151</v>
      </c>
      <c r="C23" s="24" t="s">
        <v>350</v>
      </c>
      <c r="D23" s="25"/>
      <c r="E23" s="24"/>
      <c r="F23" s="25"/>
    </row>
    <row r="24" spans="1:8" ht="24.75" customHeight="1" x14ac:dyDescent="0.25">
      <c r="A24" s="126">
        <v>3</v>
      </c>
      <c r="B24" s="136" t="s">
        <v>152</v>
      </c>
      <c r="C24" s="148" t="s">
        <v>153</v>
      </c>
      <c r="D24" s="150">
        <v>137000</v>
      </c>
      <c r="E24" s="44" t="s">
        <v>154</v>
      </c>
      <c r="F24" s="65">
        <v>115000</v>
      </c>
    </row>
    <row r="25" spans="1:8" ht="24.75" customHeight="1" x14ac:dyDescent="0.25">
      <c r="A25" s="128"/>
      <c r="B25" s="132"/>
      <c r="C25" s="149"/>
      <c r="D25" s="149"/>
      <c r="E25" s="44" t="s">
        <v>155</v>
      </c>
      <c r="F25" s="66"/>
    </row>
    <row r="26" spans="1:8" ht="24.75" customHeight="1" x14ac:dyDescent="0.25">
      <c r="A26" s="64">
        <v>4</v>
      </c>
      <c r="B26" s="35" t="s">
        <v>19</v>
      </c>
      <c r="C26" s="24" t="s">
        <v>156</v>
      </c>
      <c r="D26" s="25">
        <v>94000</v>
      </c>
      <c r="E26" s="24"/>
      <c r="F26" s="25"/>
      <c r="H26" s="62" t="s">
        <v>352</v>
      </c>
    </row>
    <row r="27" spans="1:8" ht="24.75" customHeight="1" x14ac:dyDescent="0.25">
      <c r="A27" s="142">
        <v>5</v>
      </c>
      <c r="B27" s="136" t="s">
        <v>157</v>
      </c>
      <c r="C27" s="24" t="s">
        <v>158</v>
      </c>
      <c r="D27" s="25">
        <v>78000</v>
      </c>
      <c r="E27" s="24" t="s">
        <v>244</v>
      </c>
      <c r="F27" s="25">
        <v>200000</v>
      </c>
    </row>
    <row r="28" spans="1:8" ht="24.75" customHeight="1" x14ac:dyDescent="0.25">
      <c r="A28" s="143"/>
      <c r="B28" s="132"/>
      <c r="C28" s="24" t="s">
        <v>159</v>
      </c>
      <c r="D28" s="25">
        <v>76000</v>
      </c>
      <c r="E28" s="24" t="s">
        <v>168</v>
      </c>
      <c r="F28" s="25">
        <v>120000</v>
      </c>
    </row>
    <row r="29" spans="1:8" ht="24.75" customHeight="1" x14ac:dyDescent="0.25">
      <c r="A29" s="142">
        <v>6</v>
      </c>
      <c r="B29" s="136" t="s">
        <v>160</v>
      </c>
      <c r="C29" s="136" t="s">
        <v>62</v>
      </c>
      <c r="D29" s="139" t="s">
        <v>60</v>
      </c>
      <c r="E29" s="24" t="s">
        <v>169</v>
      </c>
      <c r="F29" s="25">
        <v>22000</v>
      </c>
      <c r="H29" s="147" t="s">
        <v>341</v>
      </c>
    </row>
    <row r="30" spans="1:8" ht="24.75" customHeight="1" x14ac:dyDescent="0.25">
      <c r="A30" s="143"/>
      <c r="B30" s="132"/>
      <c r="C30" s="132"/>
      <c r="D30" s="151"/>
      <c r="E30" s="35" t="s">
        <v>170</v>
      </c>
      <c r="F30" s="23">
        <v>62000</v>
      </c>
      <c r="H30" s="147"/>
    </row>
    <row r="31" spans="1:8" ht="24.75" customHeight="1" x14ac:dyDescent="0.25">
      <c r="A31" s="142">
        <v>7</v>
      </c>
      <c r="B31" s="136" t="s">
        <v>161</v>
      </c>
      <c r="C31" s="136" t="s">
        <v>162</v>
      </c>
      <c r="D31" s="152">
        <v>92000</v>
      </c>
      <c r="E31" s="35" t="s">
        <v>163</v>
      </c>
      <c r="F31" s="23">
        <v>131000</v>
      </c>
    </row>
    <row r="32" spans="1:8" ht="24.75" customHeight="1" x14ac:dyDescent="0.25">
      <c r="A32" s="143"/>
      <c r="B32" s="132"/>
      <c r="C32" s="132"/>
      <c r="D32" s="153"/>
      <c r="E32" s="24" t="s">
        <v>245</v>
      </c>
      <c r="F32" s="25"/>
    </row>
    <row r="33" spans="1:8" ht="24.75" customHeight="1" x14ac:dyDescent="0.25">
      <c r="A33" s="64">
        <v>8</v>
      </c>
      <c r="B33" s="35" t="s">
        <v>95</v>
      </c>
      <c r="C33" s="24" t="s">
        <v>350</v>
      </c>
      <c r="D33" s="24"/>
      <c r="E33" s="24"/>
      <c r="F33" s="25">
        <v>76000</v>
      </c>
    </row>
    <row r="34" spans="1:8" ht="24.75" customHeight="1" x14ac:dyDescent="0.25">
      <c r="A34" s="64">
        <v>9</v>
      </c>
      <c r="B34" s="35" t="s">
        <v>246</v>
      </c>
      <c r="C34" s="24" t="s">
        <v>350</v>
      </c>
      <c r="D34" s="24"/>
      <c r="E34" s="24"/>
      <c r="F34" s="25"/>
    </row>
    <row r="35" spans="1:8" ht="24.75" customHeight="1" x14ac:dyDescent="0.25">
      <c r="A35" s="60">
        <v>11</v>
      </c>
      <c r="B35" s="32" t="s">
        <v>165</v>
      </c>
      <c r="C35" s="24" t="s">
        <v>166</v>
      </c>
      <c r="D35" s="25">
        <v>120000</v>
      </c>
      <c r="E35" s="30" t="s">
        <v>167</v>
      </c>
      <c r="F35" s="33">
        <v>125000</v>
      </c>
      <c r="H35" s="62" t="s">
        <v>341</v>
      </c>
    </row>
    <row r="36" spans="1:8" x14ac:dyDescent="0.25">
      <c r="A36" s="61"/>
      <c r="B36" s="40"/>
      <c r="C36" s="41"/>
      <c r="D36" s="67"/>
      <c r="E36" s="41"/>
      <c r="F36" s="41"/>
    </row>
    <row r="37" spans="1:8" ht="18.75" x14ac:dyDescent="0.25">
      <c r="B37" s="20" t="s">
        <v>248</v>
      </c>
    </row>
    <row r="38" spans="1:8" x14ac:dyDescent="0.25">
      <c r="A38" s="63" t="s">
        <v>0</v>
      </c>
      <c r="B38" s="22" t="s">
        <v>1</v>
      </c>
      <c r="C38" s="21" t="s">
        <v>2</v>
      </c>
      <c r="D38" s="21" t="s">
        <v>3</v>
      </c>
      <c r="E38" s="21" t="s">
        <v>4</v>
      </c>
      <c r="F38" s="21" t="s">
        <v>3</v>
      </c>
    </row>
    <row r="39" spans="1:8" ht="22.5" customHeight="1" x14ac:dyDescent="0.25">
      <c r="A39" s="64">
        <v>1</v>
      </c>
      <c r="B39" s="35" t="s">
        <v>151</v>
      </c>
      <c r="C39" s="24" t="s">
        <v>350</v>
      </c>
      <c r="D39" s="25"/>
      <c r="E39" s="24"/>
      <c r="F39" s="25"/>
    </row>
    <row r="40" spans="1:8" ht="22.5" customHeight="1" x14ac:dyDescent="0.25">
      <c r="A40" s="126">
        <v>2</v>
      </c>
      <c r="B40" s="136" t="s">
        <v>152</v>
      </c>
      <c r="C40" s="148" t="s">
        <v>153</v>
      </c>
      <c r="D40" s="150">
        <v>137000</v>
      </c>
      <c r="E40" s="44" t="s">
        <v>154</v>
      </c>
      <c r="F40" s="65">
        <v>115000</v>
      </c>
    </row>
    <row r="41" spans="1:8" ht="22.5" customHeight="1" x14ac:dyDescent="0.25">
      <c r="A41" s="128"/>
      <c r="B41" s="132"/>
      <c r="C41" s="149"/>
      <c r="D41" s="149"/>
      <c r="E41" s="44" t="s">
        <v>155</v>
      </c>
      <c r="F41" s="66"/>
    </row>
    <row r="42" spans="1:8" ht="22.5" customHeight="1" x14ac:dyDescent="0.25">
      <c r="A42" s="64">
        <v>3</v>
      </c>
      <c r="B42" s="35" t="s">
        <v>19</v>
      </c>
      <c r="C42" s="24" t="s">
        <v>156</v>
      </c>
      <c r="D42" s="25">
        <v>94000</v>
      </c>
      <c r="E42" s="24"/>
      <c r="F42" s="25"/>
      <c r="H42" s="62" t="s">
        <v>352</v>
      </c>
    </row>
    <row r="43" spans="1:8" ht="22.5" customHeight="1" x14ac:dyDescent="0.25">
      <c r="A43" s="142">
        <v>4</v>
      </c>
      <c r="B43" s="136" t="s">
        <v>157</v>
      </c>
      <c r="C43" s="24" t="s">
        <v>158</v>
      </c>
      <c r="D43" s="25">
        <v>78000</v>
      </c>
      <c r="E43" s="24" t="s">
        <v>244</v>
      </c>
      <c r="F43" s="25">
        <v>200000</v>
      </c>
    </row>
    <row r="44" spans="1:8" ht="22.5" customHeight="1" x14ac:dyDescent="0.25">
      <c r="A44" s="143"/>
      <c r="B44" s="132"/>
      <c r="C44" s="24" t="s">
        <v>159</v>
      </c>
      <c r="D44" s="25">
        <v>76000</v>
      </c>
      <c r="E44" s="24" t="s">
        <v>168</v>
      </c>
      <c r="F44" s="25">
        <v>120000</v>
      </c>
    </row>
    <row r="45" spans="1:8" ht="22.5" customHeight="1" x14ac:dyDescent="0.25">
      <c r="A45" s="142">
        <v>5</v>
      </c>
      <c r="B45" s="136" t="s">
        <v>160</v>
      </c>
      <c r="C45" s="136" t="s">
        <v>62</v>
      </c>
      <c r="D45" s="139"/>
      <c r="E45" s="24" t="s">
        <v>169</v>
      </c>
      <c r="F45" s="25">
        <v>22000</v>
      </c>
      <c r="H45" s="147" t="s">
        <v>341</v>
      </c>
    </row>
    <row r="46" spans="1:8" ht="22.5" customHeight="1" x14ac:dyDescent="0.25">
      <c r="A46" s="143"/>
      <c r="B46" s="132"/>
      <c r="C46" s="132"/>
      <c r="D46" s="151"/>
      <c r="E46" s="35" t="s">
        <v>170</v>
      </c>
      <c r="F46" s="23">
        <v>62000</v>
      </c>
      <c r="H46" s="147"/>
    </row>
    <row r="47" spans="1:8" ht="22.5" customHeight="1" x14ac:dyDescent="0.25">
      <c r="A47" s="142">
        <v>6</v>
      </c>
      <c r="B47" s="136" t="s">
        <v>161</v>
      </c>
      <c r="C47" s="136" t="s">
        <v>162</v>
      </c>
      <c r="D47" s="152">
        <v>92000</v>
      </c>
      <c r="E47" s="35" t="s">
        <v>163</v>
      </c>
      <c r="F47" s="23">
        <v>131000</v>
      </c>
    </row>
    <row r="48" spans="1:8" ht="22.5" customHeight="1" x14ac:dyDescent="0.25">
      <c r="A48" s="143"/>
      <c r="B48" s="132"/>
      <c r="C48" s="132"/>
      <c r="D48" s="153"/>
      <c r="E48" s="24" t="s">
        <v>245</v>
      </c>
      <c r="F48" s="25"/>
    </row>
    <row r="49" spans="1:8" ht="22.5" customHeight="1" x14ac:dyDescent="0.25">
      <c r="A49" s="58">
        <v>7</v>
      </c>
      <c r="B49" s="35" t="s">
        <v>95</v>
      </c>
      <c r="C49" s="117" t="s">
        <v>350</v>
      </c>
      <c r="D49" s="36"/>
      <c r="E49" s="24"/>
      <c r="F49" s="25"/>
    </row>
    <row r="50" spans="1:8" ht="22.5" customHeight="1" x14ac:dyDescent="0.25">
      <c r="A50" s="64">
        <v>8</v>
      </c>
      <c r="B50" s="35" t="s">
        <v>164</v>
      </c>
      <c r="C50" s="24" t="s">
        <v>350</v>
      </c>
      <c r="D50" s="24"/>
      <c r="E50" s="24" t="s">
        <v>110</v>
      </c>
      <c r="F50" s="25"/>
    </row>
    <row r="51" spans="1:8" ht="22.5" customHeight="1" x14ac:dyDescent="0.25">
      <c r="A51" s="64">
        <v>9</v>
      </c>
      <c r="B51" s="106" t="s">
        <v>246</v>
      </c>
      <c r="C51" s="24" t="s">
        <v>350</v>
      </c>
      <c r="D51" s="25"/>
      <c r="E51" s="24"/>
      <c r="F51" s="25"/>
    </row>
    <row r="52" spans="1:8" ht="22.5" customHeight="1" x14ac:dyDescent="0.25">
      <c r="A52" s="64">
        <v>10</v>
      </c>
      <c r="B52" s="35" t="s">
        <v>165</v>
      </c>
      <c r="C52" s="24" t="s">
        <v>166</v>
      </c>
      <c r="D52" s="25">
        <v>120000</v>
      </c>
      <c r="E52" s="30" t="s">
        <v>167</v>
      </c>
      <c r="F52" s="33">
        <v>125000</v>
      </c>
      <c r="H52" s="62" t="s">
        <v>341</v>
      </c>
    </row>
    <row r="53" spans="1:8" x14ac:dyDescent="0.25">
      <c r="A53" s="61"/>
      <c r="B53" s="40"/>
      <c r="C53" s="41"/>
      <c r="D53" s="67"/>
      <c r="E53" s="41"/>
      <c r="F53" s="41"/>
    </row>
    <row r="54" spans="1:8" x14ac:dyDescent="0.25">
      <c r="A54" s="61"/>
      <c r="B54" s="40"/>
      <c r="C54" s="41"/>
      <c r="D54" s="67"/>
      <c r="E54" s="41"/>
      <c r="F54" s="41"/>
    </row>
    <row r="55" spans="1:8" ht="18.75" x14ac:dyDescent="0.25">
      <c r="B55" s="20" t="s">
        <v>211</v>
      </c>
    </row>
    <row r="56" spans="1:8" x14ac:dyDescent="0.25">
      <c r="A56" s="63" t="s">
        <v>0</v>
      </c>
      <c r="B56" s="22" t="s">
        <v>1</v>
      </c>
      <c r="C56" s="21" t="s">
        <v>2</v>
      </c>
      <c r="D56" s="21" t="s">
        <v>3</v>
      </c>
      <c r="E56" s="21" t="s">
        <v>4</v>
      </c>
      <c r="F56" s="21" t="s">
        <v>3</v>
      </c>
    </row>
    <row r="57" spans="1:8" ht="38.25" customHeight="1" x14ac:dyDescent="0.25">
      <c r="A57" s="64">
        <v>1</v>
      </c>
      <c r="B57" s="35" t="s">
        <v>172</v>
      </c>
      <c r="C57" s="142" t="s">
        <v>350</v>
      </c>
      <c r="D57" s="25"/>
      <c r="E57" s="24"/>
      <c r="F57" s="25"/>
    </row>
    <row r="58" spans="1:8" ht="23.25" customHeight="1" x14ac:dyDescent="0.25">
      <c r="A58" s="64">
        <v>2</v>
      </c>
      <c r="B58" s="35" t="s">
        <v>173</v>
      </c>
      <c r="C58" s="143"/>
      <c r="D58" s="24"/>
      <c r="E58" s="24"/>
      <c r="F58" s="24"/>
    </row>
    <row r="59" spans="1:8" ht="23.25" customHeight="1" x14ac:dyDescent="0.25">
      <c r="A59" s="64">
        <v>3</v>
      </c>
      <c r="B59" s="35" t="s">
        <v>18</v>
      </c>
      <c r="C59" s="35" t="s">
        <v>65</v>
      </c>
      <c r="D59" s="23">
        <v>86000</v>
      </c>
      <c r="E59" s="35" t="s">
        <v>203</v>
      </c>
      <c r="F59" s="23">
        <v>150000</v>
      </c>
      <c r="H59" s="62" t="s">
        <v>341</v>
      </c>
    </row>
    <row r="60" spans="1:8" ht="23.25" customHeight="1" x14ac:dyDescent="0.25">
      <c r="A60" s="99">
        <v>4</v>
      </c>
      <c r="B60" s="93" t="s">
        <v>95</v>
      </c>
      <c r="C60" s="126" t="s">
        <v>350</v>
      </c>
      <c r="D60" s="23"/>
      <c r="E60" s="106"/>
      <c r="F60" s="23"/>
    </row>
    <row r="61" spans="1:8" ht="23.25" customHeight="1" x14ac:dyDescent="0.25">
      <c r="A61" s="142">
        <v>5</v>
      </c>
      <c r="B61" s="136" t="s">
        <v>174</v>
      </c>
      <c r="C61" s="127"/>
      <c r="D61" s="23"/>
      <c r="E61" s="35" t="s">
        <v>175</v>
      </c>
      <c r="F61" s="23">
        <v>120000</v>
      </c>
    </row>
    <row r="62" spans="1:8" ht="23.25" customHeight="1" x14ac:dyDescent="0.25">
      <c r="A62" s="143"/>
      <c r="B62" s="132"/>
      <c r="C62" s="128"/>
      <c r="D62" s="24"/>
      <c r="E62" s="24" t="s">
        <v>176</v>
      </c>
      <c r="F62" s="25">
        <v>45000</v>
      </c>
    </row>
    <row r="63" spans="1:8" ht="23.25" customHeight="1" x14ac:dyDescent="0.25">
      <c r="A63" s="126">
        <v>6</v>
      </c>
      <c r="B63" s="136" t="s">
        <v>177</v>
      </c>
      <c r="C63" s="136" t="s">
        <v>178</v>
      </c>
      <c r="D63" s="152">
        <v>116000</v>
      </c>
      <c r="E63" s="35" t="s">
        <v>179</v>
      </c>
      <c r="F63" s="23">
        <v>100000</v>
      </c>
    </row>
    <row r="64" spans="1:8" ht="23.25" customHeight="1" x14ac:dyDescent="0.25">
      <c r="A64" s="128"/>
      <c r="B64" s="132"/>
      <c r="C64" s="132"/>
      <c r="D64" s="132"/>
      <c r="E64" s="35" t="s">
        <v>180</v>
      </c>
      <c r="F64" s="23">
        <v>123000</v>
      </c>
    </row>
    <row r="65" spans="1:6" ht="23.25" customHeight="1" x14ac:dyDescent="0.25">
      <c r="A65" s="126">
        <v>7</v>
      </c>
      <c r="B65" s="136" t="s">
        <v>181</v>
      </c>
      <c r="C65" s="136" t="s">
        <v>182</v>
      </c>
      <c r="D65" s="152">
        <v>138000</v>
      </c>
      <c r="E65" s="35" t="s">
        <v>183</v>
      </c>
      <c r="F65" s="23">
        <v>110000</v>
      </c>
    </row>
    <row r="66" spans="1:6" ht="23.25" customHeight="1" x14ac:dyDescent="0.25">
      <c r="A66" s="128"/>
      <c r="B66" s="132"/>
      <c r="C66" s="132"/>
      <c r="D66" s="153"/>
      <c r="E66" s="35" t="s">
        <v>184</v>
      </c>
      <c r="F66" s="23">
        <v>125000</v>
      </c>
    </row>
    <row r="68" spans="1:6" ht="18.75" x14ac:dyDescent="0.25">
      <c r="B68" s="20" t="s">
        <v>249</v>
      </c>
    </row>
    <row r="69" spans="1:6" x14ac:dyDescent="0.25">
      <c r="A69" s="63" t="s">
        <v>0</v>
      </c>
      <c r="B69" s="22" t="s">
        <v>1</v>
      </c>
      <c r="C69" s="21" t="s">
        <v>2</v>
      </c>
      <c r="D69" s="21" t="s">
        <v>3</v>
      </c>
      <c r="E69" s="21" t="s">
        <v>4</v>
      </c>
      <c r="F69" s="21" t="s">
        <v>3</v>
      </c>
    </row>
    <row r="70" spans="1:6" ht="26.25" customHeight="1" x14ac:dyDescent="0.25">
      <c r="A70" s="64">
        <v>1</v>
      </c>
      <c r="B70" s="35" t="s">
        <v>151</v>
      </c>
      <c r="C70" s="24" t="s">
        <v>350</v>
      </c>
      <c r="D70" s="25"/>
      <c r="E70" s="24"/>
      <c r="F70" s="25"/>
    </row>
    <row r="71" spans="1:6" ht="26.25" customHeight="1" x14ac:dyDescent="0.25">
      <c r="A71" s="126">
        <v>2</v>
      </c>
      <c r="B71" s="136" t="s">
        <v>152</v>
      </c>
      <c r="C71" s="148" t="s">
        <v>153</v>
      </c>
      <c r="D71" s="150">
        <v>137000</v>
      </c>
      <c r="E71" s="44" t="s">
        <v>154</v>
      </c>
      <c r="F71" s="65">
        <v>115000</v>
      </c>
    </row>
    <row r="72" spans="1:6" ht="26.25" customHeight="1" x14ac:dyDescent="0.25">
      <c r="A72" s="128"/>
      <c r="B72" s="132"/>
      <c r="C72" s="149"/>
      <c r="D72" s="149"/>
      <c r="E72" s="44" t="s">
        <v>155</v>
      </c>
      <c r="F72" s="66"/>
    </row>
    <row r="73" spans="1:6" ht="26.25" customHeight="1" x14ac:dyDescent="0.25">
      <c r="A73" s="104">
        <v>3</v>
      </c>
      <c r="B73" s="105" t="s">
        <v>19</v>
      </c>
      <c r="C73" s="98" t="s">
        <v>250</v>
      </c>
      <c r="D73" s="10">
        <v>94000</v>
      </c>
      <c r="E73" s="44"/>
      <c r="F73" s="66"/>
    </row>
    <row r="74" spans="1:6" ht="26.25" customHeight="1" x14ac:dyDescent="0.25">
      <c r="A74" s="142">
        <v>4</v>
      </c>
      <c r="B74" s="136" t="s">
        <v>157</v>
      </c>
      <c r="C74" s="24" t="s">
        <v>158</v>
      </c>
      <c r="D74" s="25">
        <v>78000</v>
      </c>
      <c r="E74" s="24" t="s">
        <v>244</v>
      </c>
      <c r="F74" s="25">
        <v>200000</v>
      </c>
    </row>
    <row r="75" spans="1:6" ht="26.25" customHeight="1" x14ac:dyDescent="0.25">
      <c r="A75" s="143"/>
      <c r="B75" s="132"/>
      <c r="C75" s="24" t="s">
        <v>159</v>
      </c>
      <c r="D75" s="25">
        <v>76000</v>
      </c>
      <c r="E75" s="24" t="s">
        <v>168</v>
      </c>
      <c r="F75" s="25">
        <v>120000</v>
      </c>
    </row>
    <row r="76" spans="1:6" ht="26.25" customHeight="1" x14ac:dyDescent="0.25">
      <c r="A76" s="142">
        <v>5</v>
      </c>
      <c r="B76" s="136" t="s">
        <v>160</v>
      </c>
      <c r="C76" s="136" t="s">
        <v>62</v>
      </c>
      <c r="D76" s="139"/>
      <c r="E76" s="24" t="s">
        <v>169</v>
      </c>
      <c r="F76" s="25">
        <v>22000</v>
      </c>
    </row>
    <row r="77" spans="1:6" ht="26.25" customHeight="1" x14ac:dyDescent="0.25">
      <c r="A77" s="143"/>
      <c r="B77" s="132"/>
      <c r="C77" s="132"/>
      <c r="D77" s="151"/>
      <c r="E77" s="35" t="s">
        <v>170</v>
      </c>
      <c r="F77" s="23">
        <v>62000</v>
      </c>
    </row>
    <row r="78" spans="1:6" ht="26.25" customHeight="1" x14ac:dyDescent="0.25">
      <c r="A78" s="142">
        <v>6</v>
      </c>
      <c r="B78" s="136" t="s">
        <v>161</v>
      </c>
      <c r="C78" s="136" t="s">
        <v>162</v>
      </c>
      <c r="D78" s="152">
        <v>92000</v>
      </c>
      <c r="E78" s="35" t="s">
        <v>163</v>
      </c>
      <c r="F78" s="23">
        <v>131000</v>
      </c>
    </row>
    <row r="79" spans="1:6" ht="26.25" customHeight="1" x14ac:dyDescent="0.25">
      <c r="A79" s="143"/>
      <c r="B79" s="132"/>
      <c r="C79" s="132"/>
      <c r="D79" s="153"/>
      <c r="E79" s="24" t="s">
        <v>245</v>
      </c>
      <c r="F79" s="25"/>
    </row>
    <row r="80" spans="1:6" ht="26.25" customHeight="1" x14ac:dyDescent="0.25">
      <c r="A80" s="100">
        <v>7</v>
      </c>
      <c r="B80" s="94" t="s">
        <v>246</v>
      </c>
      <c r="C80" s="126" t="s">
        <v>350</v>
      </c>
      <c r="D80" s="103"/>
      <c r="E80" s="24"/>
      <c r="F80" s="25"/>
    </row>
    <row r="81" spans="1:8" ht="26.25" customHeight="1" x14ac:dyDescent="0.25">
      <c r="A81" s="64">
        <v>8</v>
      </c>
      <c r="B81" s="35" t="s">
        <v>95</v>
      </c>
      <c r="C81" s="127"/>
      <c r="D81" s="24"/>
      <c r="E81" s="24"/>
      <c r="F81" s="25"/>
    </row>
    <row r="82" spans="1:8" ht="26.25" customHeight="1" x14ac:dyDescent="0.25">
      <c r="A82" s="64">
        <v>9</v>
      </c>
      <c r="B82" s="35" t="s">
        <v>253</v>
      </c>
      <c r="C82" s="127"/>
      <c r="D82" s="24"/>
      <c r="E82" s="24" t="s">
        <v>110</v>
      </c>
      <c r="F82" s="25"/>
    </row>
    <row r="83" spans="1:8" ht="34.5" customHeight="1" x14ac:dyDescent="0.25">
      <c r="A83" s="64">
        <v>10</v>
      </c>
      <c r="B83" s="106" t="s">
        <v>242</v>
      </c>
      <c r="C83" s="128"/>
      <c r="D83" s="24"/>
      <c r="E83" s="96"/>
      <c r="F83" s="101"/>
    </row>
    <row r="84" spans="1:8" ht="26.25" customHeight="1" x14ac:dyDescent="0.25">
      <c r="A84" s="64">
        <v>11</v>
      </c>
      <c r="B84" s="35" t="s">
        <v>165</v>
      </c>
      <c r="C84" s="24" t="s">
        <v>166</v>
      </c>
      <c r="D84" s="25">
        <v>120000</v>
      </c>
      <c r="E84" s="30" t="s">
        <v>167</v>
      </c>
      <c r="F84" s="33">
        <v>125000</v>
      </c>
    </row>
    <row r="86" spans="1:8" ht="18.75" x14ac:dyDescent="0.25">
      <c r="B86" s="20" t="s">
        <v>251</v>
      </c>
    </row>
    <row r="87" spans="1:8" x14ac:dyDescent="0.25">
      <c r="A87" s="63" t="s">
        <v>0</v>
      </c>
      <c r="B87" s="22" t="s">
        <v>1</v>
      </c>
      <c r="C87" s="21" t="s">
        <v>2</v>
      </c>
      <c r="D87" s="21" t="s">
        <v>3</v>
      </c>
      <c r="E87" s="21" t="s">
        <v>4</v>
      </c>
      <c r="F87" s="21" t="s">
        <v>3</v>
      </c>
    </row>
    <row r="88" spans="1:8" ht="24.75" customHeight="1" x14ac:dyDescent="0.25">
      <c r="A88" s="64">
        <v>1</v>
      </c>
      <c r="B88" s="35" t="s">
        <v>151</v>
      </c>
      <c r="C88" s="24" t="s">
        <v>350</v>
      </c>
      <c r="D88" s="25"/>
      <c r="E88" s="24"/>
      <c r="F88" s="25"/>
    </row>
    <row r="89" spans="1:8" ht="24.75" customHeight="1" x14ac:dyDescent="0.25">
      <c r="A89" s="126">
        <v>2</v>
      </c>
      <c r="B89" s="136" t="s">
        <v>152</v>
      </c>
      <c r="C89" s="148" t="s">
        <v>153</v>
      </c>
      <c r="D89" s="150">
        <v>137000</v>
      </c>
      <c r="E89" s="44" t="s">
        <v>154</v>
      </c>
      <c r="F89" s="65">
        <v>115000</v>
      </c>
    </row>
    <row r="90" spans="1:8" ht="24.75" customHeight="1" x14ac:dyDescent="0.25">
      <c r="A90" s="128"/>
      <c r="B90" s="132"/>
      <c r="C90" s="149"/>
      <c r="D90" s="149"/>
      <c r="E90" s="44" t="s">
        <v>155</v>
      </c>
      <c r="F90" s="66"/>
    </row>
    <row r="91" spans="1:8" ht="24.75" customHeight="1" x14ac:dyDescent="0.25">
      <c r="A91" s="64">
        <v>3</v>
      </c>
      <c r="B91" s="35" t="s">
        <v>19</v>
      </c>
      <c r="C91" s="24" t="s">
        <v>156</v>
      </c>
      <c r="D91" s="25">
        <v>94000</v>
      </c>
      <c r="E91" s="24"/>
      <c r="F91" s="25"/>
      <c r="H91" s="62" t="s">
        <v>352</v>
      </c>
    </row>
    <row r="92" spans="1:8" ht="24.75" customHeight="1" x14ac:dyDescent="0.25">
      <c r="A92" s="142">
        <v>4</v>
      </c>
      <c r="B92" s="136" t="s">
        <v>157</v>
      </c>
      <c r="C92" s="24" t="s">
        <v>158</v>
      </c>
      <c r="D92" s="25">
        <v>78000</v>
      </c>
      <c r="E92" s="24" t="s">
        <v>168</v>
      </c>
      <c r="F92" s="25">
        <v>120000</v>
      </c>
    </row>
    <row r="93" spans="1:8" ht="24.75" customHeight="1" x14ac:dyDescent="0.25">
      <c r="A93" s="143"/>
      <c r="B93" s="132"/>
      <c r="C93" s="24" t="s">
        <v>159</v>
      </c>
      <c r="D93" s="25">
        <v>76000</v>
      </c>
      <c r="E93" s="24"/>
      <c r="F93" s="25"/>
    </row>
    <row r="94" spans="1:8" ht="24.75" customHeight="1" x14ac:dyDescent="0.25">
      <c r="A94" s="142">
        <v>5</v>
      </c>
      <c r="B94" s="136" t="s">
        <v>160</v>
      </c>
      <c r="C94" s="136" t="s">
        <v>62</v>
      </c>
      <c r="D94" s="139"/>
      <c r="E94" s="24" t="s">
        <v>169</v>
      </c>
      <c r="F94" s="25">
        <v>22000</v>
      </c>
      <c r="H94" s="147" t="s">
        <v>341</v>
      </c>
    </row>
    <row r="95" spans="1:8" ht="24.75" customHeight="1" x14ac:dyDescent="0.25">
      <c r="A95" s="143"/>
      <c r="B95" s="132"/>
      <c r="C95" s="132"/>
      <c r="D95" s="151"/>
      <c r="E95" s="35" t="s">
        <v>170</v>
      </c>
      <c r="F95" s="23">
        <v>62000</v>
      </c>
      <c r="H95" s="147"/>
    </row>
    <row r="96" spans="1:8" ht="24.75" customHeight="1" x14ac:dyDescent="0.25">
      <c r="A96" s="107">
        <v>6</v>
      </c>
      <c r="B96" s="105" t="s">
        <v>246</v>
      </c>
      <c r="C96" s="119" t="s">
        <v>350</v>
      </c>
      <c r="D96" s="112"/>
      <c r="E96" s="106"/>
      <c r="F96" s="23"/>
    </row>
    <row r="97" spans="1:8" ht="24.75" customHeight="1" x14ac:dyDescent="0.25">
      <c r="A97" s="142">
        <v>7</v>
      </c>
      <c r="B97" s="136" t="s">
        <v>161</v>
      </c>
      <c r="C97" s="136" t="s">
        <v>162</v>
      </c>
      <c r="D97" s="152">
        <v>92000</v>
      </c>
      <c r="E97" s="35" t="s">
        <v>163</v>
      </c>
      <c r="F97" s="23">
        <v>131000</v>
      </c>
    </row>
    <row r="98" spans="1:8" ht="24.75" customHeight="1" x14ac:dyDescent="0.25">
      <c r="A98" s="143"/>
      <c r="B98" s="132"/>
      <c r="C98" s="132"/>
      <c r="D98" s="153"/>
      <c r="E98" s="24" t="s">
        <v>252</v>
      </c>
      <c r="F98" s="25"/>
    </row>
    <row r="99" spans="1:8" ht="24.75" customHeight="1" x14ac:dyDescent="0.25">
      <c r="A99" s="58">
        <v>8</v>
      </c>
      <c r="B99" s="35" t="s">
        <v>95</v>
      </c>
      <c r="C99" s="126" t="s">
        <v>350</v>
      </c>
      <c r="D99" s="36"/>
      <c r="E99" s="24"/>
      <c r="F99" s="25"/>
    </row>
    <row r="100" spans="1:8" ht="24.75" customHeight="1" x14ac:dyDescent="0.25">
      <c r="A100" s="64">
        <v>9</v>
      </c>
      <c r="B100" s="35" t="s">
        <v>164</v>
      </c>
      <c r="C100" s="127"/>
      <c r="D100" s="24"/>
      <c r="E100" s="24" t="s">
        <v>110</v>
      </c>
      <c r="F100" s="25"/>
    </row>
    <row r="101" spans="1:8" ht="36" customHeight="1" x14ac:dyDescent="0.25">
      <c r="A101" s="64">
        <v>10</v>
      </c>
      <c r="B101" s="106" t="s">
        <v>254</v>
      </c>
      <c r="C101" s="128"/>
      <c r="D101" s="24"/>
      <c r="E101" s="96" t="s">
        <v>255</v>
      </c>
      <c r="F101" s="101">
        <v>35000</v>
      </c>
    </row>
    <row r="102" spans="1:8" ht="24.75" customHeight="1" x14ac:dyDescent="0.25">
      <c r="A102" s="64">
        <v>11</v>
      </c>
      <c r="B102" s="35" t="s">
        <v>165</v>
      </c>
      <c r="C102" s="24" t="s">
        <v>166</v>
      </c>
      <c r="D102" s="25">
        <v>120000</v>
      </c>
      <c r="E102" s="30" t="s">
        <v>167</v>
      </c>
      <c r="F102" s="33">
        <v>125000</v>
      </c>
      <c r="H102" s="62" t="s">
        <v>341</v>
      </c>
    </row>
    <row r="104" spans="1:8" ht="18.75" x14ac:dyDescent="0.25">
      <c r="B104" s="20" t="s">
        <v>49</v>
      </c>
    </row>
    <row r="105" spans="1:8" x14ac:dyDescent="0.25">
      <c r="A105" s="63" t="s">
        <v>0</v>
      </c>
      <c r="B105" s="22" t="s">
        <v>1</v>
      </c>
      <c r="C105" s="21" t="s">
        <v>2</v>
      </c>
      <c r="D105" s="21" t="s">
        <v>3</v>
      </c>
      <c r="E105" s="21" t="s">
        <v>4</v>
      </c>
      <c r="F105" s="21" t="s">
        <v>3</v>
      </c>
    </row>
    <row r="106" spans="1:8" ht="33" customHeight="1" x14ac:dyDescent="0.25">
      <c r="A106" s="68">
        <v>1</v>
      </c>
      <c r="B106" s="69" t="s">
        <v>256</v>
      </c>
      <c r="C106" s="43" t="s">
        <v>350</v>
      </c>
      <c r="D106" s="43"/>
      <c r="E106" s="43"/>
      <c r="F106" s="43"/>
    </row>
    <row r="107" spans="1:8" ht="33" customHeight="1" x14ac:dyDescent="0.25">
      <c r="A107" s="64">
        <v>2</v>
      </c>
      <c r="B107" s="35" t="s">
        <v>21</v>
      </c>
      <c r="C107" s="24" t="s">
        <v>69</v>
      </c>
      <c r="D107" s="25">
        <v>111000</v>
      </c>
      <c r="E107" s="24" t="s">
        <v>70</v>
      </c>
      <c r="F107" s="25">
        <v>95000</v>
      </c>
      <c r="H107" s="62" t="s">
        <v>352</v>
      </c>
    </row>
    <row r="108" spans="1:8" ht="33" customHeight="1" x14ac:dyDescent="0.25">
      <c r="A108" s="108">
        <v>3</v>
      </c>
      <c r="B108" s="35" t="s">
        <v>257</v>
      </c>
      <c r="C108" s="24" t="s">
        <v>344</v>
      </c>
      <c r="D108" s="25">
        <v>499000</v>
      </c>
      <c r="E108" s="24"/>
      <c r="F108" s="24"/>
    </row>
    <row r="109" spans="1:8" ht="33" customHeight="1" x14ac:dyDescent="0.25">
      <c r="A109" s="64">
        <v>4</v>
      </c>
      <c r="B109" s="35" t="s">
        <v>258</v>
      </c>
      <c r="C109" s="137" t="s">
        <v>350</v>
      </c>
      <c r="D109" s="24"/>
      <c r="E109" s="24"/>
      <c r="F109" s="25"/>
    </row>
    <row r="110" spans="1:8" ht="33" customHeight="1" x14ac:dyDescent="0.25">
      <c r="A110" s="108">
        <v>5</v>
      </c>
      <c r="B110" s="106" t="s">
        <v>259</v>
      </c>
      <c r="C110" s="156"/>
      <c r="D110" s="24"/>
      <c r="E110" s="24"/>
      <c r="F110" s="25"/>
    </row>
    <row r="111" spans="1:8" ht="33" customHeight="1" x14ac:dyDescent="0.25">
      <c r="A111" s="64">
        <v>6</v>
      </c>
      <c r="B111" s="35" t="s">
        <v>95</v>
      </c>
      <c r="C111" s="138"/>
      <c r="D111" s="24"/>
      <c r="E111" s="24"/>
      <c r="F111" s="25"/>
    </row>
    <row r="112" spans="1:8" ht="33" customHeight="1" x14ac:dyDescent="0.25">
      <c r="A112" s="108">
        <v>7</v>
      </c>
      <c r="B112" s="35" t="s">
        <v>185</v>
      </c>
      <c r="C112" s="24" t="s">
        <v>345</v>
      </c>
      <c r="D112" s="25">
        <v>350000</v>
      </c>
      <c r="E112" s="24"/>
      <c r="F112" s="25"/>
    </row>
    <row r="113" spans="1:8" ht="33" customHeight="1" x14ac:dyDescent="0.25">
      <c r="A113" s="64">
        <v>8</v>
      </c>
      <c r="B113" s="106" t="s">
        <v>260</v>
      </c>
      <c r="C113" s="24" t="s">
        <v>350</v>
      </c>
      <c r="D113" s="24"/>
      <c r="E113" s="24"/>
      <c r="F113" s="25"/>
    </row>
    <row r="115" spans="1:8" ht="18.75" x14ac:dyDescent="0.25">
      <c r="B115" s="20" t="s">
        <v>54</v>
      </c>
    </row>
    <row r="116" spans="1:8" x14ac:dyDescent="0.25">
      <c r="A116" s="63" t="s">
        <v>0</v>
      </c>
      <c r="B116" s="22" t="s">
        <v>1</v>
      </c>
      <c r="C116" s="21" t="s">
        <v>2</v>
      </c>
      <c r="D116" s="21" t="s">
        <v>3</v>
      </c>
      <c r="E116" s="21" t="s">
        <v>4</v>
      </c>
      <c r="F116" s="21" t="s">
        <v>3</v>
      </c>
    </row>
    <row r="117" spans="1:8" ht="32.25" customHeight="1" x14ac:dyDescent="0.25">
      <c r="A117" s="64">
        <v>1</v>
      </c>
      <c r="B117" s="35" t="s">
        <v>186</v>
      </c>
      <c r="C117" s="137" t="s">
        <v>350</v>
      </c>
      <c r="D117" s="25"/>
      <c r="E117" s="24"/>
      <c r="F117" s="25"/>
    </row>
    <row r="118" spans="1:8" ht="30.75" customHeight="1" x14ac:dyDescent="0.25">
      <c r="A118" s="64">
        <v>2</v>
      </c>
      <c r="B118" s="35" t="s">
        <v>108</v>
      </c>
      <c r="C118" s="138"/>
      <c r="D118" s="24"/>
      <c r="E118" s="24"/>
      <c r="F118" s="24"/>
    </row>
    <row r="119" spans="1:8" ht="25.5" customHeight="1" x14ac:dyDescent="0.25">
      <c r="A119" s="126">
        <v>3</v>
      </c>
      <c r="B119" s="136" t="s">
        <v>187</v>
      </c>
      <c r="C119" s="148" t="s">
        <v>153</v>
      </c>
      <c r="D119" s="150">
        <v>137000</v>
      </c>
      <c r="E119" s="44" t="s">
        <v>154</v>
      </c>
      <c r="F119" s="65">
        <v>115000</v>
      </c>
    </row>
    <row r="120" spans="1:8" ht="25.5" customHeight="1" x14ac:dyDescent="0.25">
      <c r="A120" s="128"/>
      <c r="B120" s="132"/>
      <c r="C120" s="149"/>
      <c r="D120" s="149"/>
      <c r="E120" s="44" t="s">
        <v>155</v>
      </c>
      <c r="F120" s="66"/>
    </row>
    <row r="121" spans="1:8" ht="25.5" customHeight="1" x14ac:dyDescent="0.25">
      <c r="A121" s="142">
        <v>4</v>
      </c>
      <c r="B121" s="136" t="s">
        <v>188</v>
      </c>
      <c r="C121" s="136" t="s">
        <v>62</v>
      </c>
      <c r="D121" s="152" t="s">
        <v>60</v>
      </c>
      <c r="E121" s="24" t="s">
        <v>169</v>
      </c>
      <c r="F121" s="25">
        <v>22000</v>
      </c>
      <c r="H121" s="62" t="s">
        <v>341</v>
      </c>
    </row>
    <row r="122" spans="1:8" ht="25.5" customHeight="1" x14ac:dyDescent="0.25">
      <c r="A122" s="143"/>
      <c r="B122" s="132"/>
      <c r="C122" s="132"/>
      <c r="D122" s="153"/>
      <c r="E122" s="35" t="s">
        <v>170</v>
      </c>
      <c r="F122" s="23">
        <v>62000</v>
      </c>
    </row>
    <row r="123" spans="1:8" ht="25.5" customHeight="1" x14ac:dyDescent="0.25">
      <c r="A123" s="64">
        <v>5</v>
      </c>
      <c r="B123" s="35" t="s">
        <v>189</v>
      </c>
      <c r="C123" s="137" t="s">
        <v>350</v>
      </c>
      <c r="D123" s="24"/>
      <c r="E123" s="24"/>
      <c r="F123" s="25"/>
    </row>
    <row r="124" spans="1:8" ht="25.5" customHeight="1" x14ac:dyDescent="0.25">
      <c r="A124" s="64">
        <v>6</v>
      </c>
      <c r="B124" s="35" t="s">
        <v>190</v>
      </c>
      <c r="C124" s="156"/>
      <c r="D124" s="24"/>
      <c r="E124" s="24"/>
      <c r="F124" s="25"/>
    </row>
    <row r="125" spans="1:8" ht="25.5" customHeight="1" x14ac:dyDescent="0.25">
      <c r="A125" s="70">
        <v>7</v>
      </c>
      <c r="B125" s="35" t="s">
        <v>95</v>
      </c>
      <c r="C125" s="138"/>
      <c r="D125" s="29"/>
      <c r="E125" s="24"/>
      <c r="F125" s="25"/>
    </row>
    <row r="126" spans="1:8" ht="25.5" customHeight="1" x14ac:dyDescent="0.25">
      <c r="A126" s="99">
        <v>8</v>
      </c>
      <c r="B126" s="93" t="s">
        <v>261</v>
      </c>
      <c r="C126" s="95" t="s">
        <v>263</v>
      </c>
      <c r="D126" s="97">
        <v>139000</v>
      </c>
      <c r="E126" s="24" t="s">
        <v>264</v>
      </c>
      <c r="F126" s="25">
        <v>52000</v>
      </c>
    </row>
    <row r="127" spans="1:8" ht="25.5" customHeight="1" x14ac:dyDescent="0.25">
      <c r="A127" s="99">
        <v>9</v>
      </c>
      <c r="B127" s="93" t="s">
        <v>262</v>
      </c>
      <c r="C127" s="118" t="s">
        <v>350</v>
      </c>
      <c r="D127" s="95"/>
      <c r="E127" s="24"/>
      <c r="F127" s="25"/>
    </row>
    <row r="128" spans="1:8" ht="25.5" customHeight="1" x14ac:dyDescent="0.25">
      <c r="A128" s="126">
        <v>10</v>
      </c>
      <c r="B128" s="136" t="s">
        <v>191</v>
      </c>
      <c r="C128" s="136" t="s">
        <v>178</v>
      </c>
      <c r="D128" s="152">
        <v>116000</v>
      </c>
      <c r="E128" s="35" t="s">
        <v>179</v>
      </c>
      <c r="F128" s="23">
        <v>100000</v>
      </c>
    </row>
    <row r="129" spans="1:6" ht="25.5" customHeight="1" x14ac:dyDescent="0.25">
      <c r="A129" s="128"/>
      <c r="B129" s="132"/>
      <c r="C129" s="132"/>
      <c r="D129" s="132"/>
      <c r="E129" s="35" t="s">
        <v>180</v>
      </c>
      <c r="F129" s="23">
        <v>123000</v>
      </c>
    </row>
    <row r="131" spans="1:6" ht="18.75" x14ac:dyDescent="0.25">
      <c r="B131" s="20" t="s">
        <v>56</v>
      </c>
    </row>
    <row r="132" spans="1:6" x14ac:dyDescent="0.25">
      <c r="A132" s="63" t="s">
        <v>0</v>
      </c>
      <c r="B132" s="22" t="s">
        <v>1</v>
      </c>
      <c r="C132" s="21" t="s">
        <v>2</v>
      </c>
      <c r="D132" s="21" t="s">
        <v>3</v>
      </c>
      <c r="E132" s="21" t="s">
        <v>4</v>
      </c>
      <c r="F132" s="21" t="s">
        <v>3</v>
      </c>
    </row>
    <row r="133" spans="1:6" ht="24" customHeight="1" x14ac:dyDescent="0.25">
      <c r="A133" s="64">
        <v>1</v>
      </c>
      <c r="B133" s="35" t="s">
        <v>117</v>
      </c>
      <c r="C133" s="24" t="s">
        <v>207</v>
      </c>
      <c r="D133" s="25">
        <v>96000</v>
      </c>
      <c r="E133" s="24" t="s">
        <v>208</v>
      </c>
      <c r="F133" s="25">
        <v>175000</v>
      </c>
    </row>
    <row r="134" spans="1:6" ht="24" customHeight="1" x14ac:dyDescent="0.25">
      <c r="A134" s="142">
        <v>3</v>
      </c>
      <c r="B134" s="136" t="s">
        <v>20</v>
      </c>
      <c r="C134" s="24" t="s">
        <v>67</v>
      </c>
      <c r="D134" s="25">
        <v>99000</v>
      </c>
      <c r="E134" s="24" t="s">
        <v>265</v>
      </c>
      <c r="F134" s="25">
        <v>170000</v>
      </c>
    </row>
    <row r="135" spans="1:6" ht="24" customHeight="1" x14ac:dyDescent="0.25">
      <c r="A135" s="143"/>
      <c r="B135" s="132"/>
      <c r="C135" s="24" t="s">
        <v>68</v>
      </c>
      <c r="D135" s="25">
        <v>89000</v>
      </c>
      <c r="E135" s="24"/>
      <c r="F135" s="25"/>
    </row>
    <row r="136" spans="1:6" ht="24" customHeight="1" x14ac:dyDescent="0.25">
      <c r="A136" s="64">
        <v>4</v>
      </c>
      <c r="B136" s="35" t="s">
        <v>192</v>
      </c>
      <c r="C136" s="24" t="s">
        <v>350</v>
      </c>
      <c r="D136" s="24"/>
      <c r="E136" s="24"/>
      <c r="F136" s="25"/>
    </row>
    <row r="137" spans="1:6" ht="24" customHeight="1" x14ac:dyDescent="0.25">
      <c r="A137" s="142">
        <v>5</v>
      </c>
      <c r="B137" s="136" t="s">
        <v>15</v>
      </c>
      <c r="C137" s="154" t="s">
        <v>71</v>
      </c>
      <c r="D137" s="126" t="s">
        <v>60</v>
      </c>
      <c r="E137" s="24" t="s">
        <v>204</v>
      </c>
      <c r="F137" s="25">
        <v>109000</v>
      </c>
    </row>
    <row r="138" spans="1:6" ht="24" customHeight="1" x14ac:dyDescent="0.25">
      <c r="A138" s="143"/>
      <c r="B138" s="132"/>
      <c r="C138" s="155"/>
      <c r="D138" s="128"/>
      <c r="E138" s="24" t="s">
        <v>72</v>
      </c>
      <c r="F138" s="25">
        <v>220000</v>
      </c>
    </row>
    <row r="139" spans="1:6" ht="24" customHeight="1" x14ac:dyDescent="0.25">
      <c r="A139" s="126">
        <v>6</v>
      </c>
      <c r="B139" s="136" t="s">
        <v>17</v>
      </c>
      <c r="C139" s="46" t="s">
        <v>63</v>
      </c>
      <c r="D139" s="10">
        <v>117000</v>
      </c>
      <c r="E139" s="44"/>
      <c r="F139" s="66"/>
    </row>
    <row r="140" spans="1:6" ht="24" customHeight="1" x14ac:dyDescent="0.25">
      <c r="A140" s="128"/>
      <c r="B140" s="132"/>
      <c r="C140" s="46" t="s">
        <v>64</v>
      </c>
      <c r="D140" s="23">
        <v>91000</v>
      </c>
      <c r="E140" s="35"/>
      <c r="F140" s="35"/>
    </row>
    <row r="141" spans="1:6" ht="24" customHeight="1" x14ac:dyDescent="0.25">
      <c r="A141" s="64">
        <v>7</v>
      </c>
      <c r="B141" s="35" t="s">
        <v>193</v>
      </c>
      <c r="C141" s="24" t="s">
        <v>350</v>
      </c>
      <c r="D141" s="24"/>
      <c r="E141" s="24"/>
      <c r="F141" s="25"/>
    </row>
    <row r="142" spans="1:6" ht="24" customHeight="1" x14ac:dyDescent="0.25">
      <c r="A142" s="126">
        <v>8</v>
      </c>
      <c r="B142" s="136" t="s">
        <v>177</v>
      </c>
      <c r="C142" s="136" t="s">
        <v>178</v>
      </c>
      <c r="D142" s="152">
        <v>116000</v>
      </c>
      <c r="E142" s="35" t="s">
        <v>179</v>
      </c>
      <c r="F142" s="23">
        <v>100000</v>
      </c>
    </row>
    <row r="143" spans="1:6" ht="24" customHeight="1" x14ac:dyDescent="0.25">
      <c r="A143" s="128"/>
      <c r="B143" s="132"/>
      <c r="C143" s="132"/>
      <c r="D143" s="132"/>
      <c r="E143" s="35" t="s">
        <v>180</v>
      </c>
      <c r="F143" s="23">
        <v>123000</v>
      </c>
    </row>
    <row r="144" spans="1:6" ht="24" customHeight="1" x14ac:dyDescent="0.25">
      <c r="A144" s="126">
        <v>9</v>
      </c>
      <c r="B144" s="136" t="s">
        <v>181</v>
      </c>
      <c r="C144" s="136" t="s">
        <v>182</v>
      </c>
      <c r="D144" s="152">
        <v>138000</v>
      </c>
      <c r="E144" s="35" t="s">
        <v>183</v>
      </c>
      <c r="F144" s="23">
        <v>110000</v>
      </c>
    </row>
    <row r="145" spans="1:8" ht="24" customHeight="1" x14ac:dyDescent="0.25">
      <c r="A145" s="128"/>
      <c r="B145" s="132"/>
      <c r="C145" s="132"/>
      <c r="D145" s="153"/>
      <c r="E145" s="35" t="s">
        <v>184</v>
      </c>
      <c r="F145" s="23">
        <v>125000</v>
      </c>
    </row>
    <row r="148" spans="1:8" ht="18.75" x14ac:dyDescent="0.25">
      <c r="B148" s="20" t="s">
        <v>57</v>
      </c>
    </row>
    <row r="149" spans="1:8" x14ac:dyDescent="0.25">
      <c r="A149" s="63" t="s">
        <v>0</v>
      </c>
      <c r="B149" s="22" t="s">
        <v>1</v>
      </c>
      <c r="C149" s="21" t="s">
        <v>2</v>
      </c>
      <c r="D149" s="21" t="s">
        <v>3</v>
      </c>
      <c r="E149" s="21" t="s">
        <v>4</v>
      </c>
      <c r="F149" s="21" t="s">
        <v>3</v>
      </c>
    </row>
    <row r="150" spans="1:8" ht="25.5" customHeight="1" x14ac:dyDescent="0.25">
      <c r="A150" s="64">
        <v>1</v>
      </c>
      <c r="B150" s="35" t="s">
        <v>194</v>
      </c>
      <c r="C150" s="24" t="s">
        <v>350</v>
      </c>
      <c r="D150" s="25"/>
      <c r="E150" s="24"/>
      <c r="F150" s="25"/>
    </row>
    <row r="151" spans="1:8" ht="36" customHeight="1" x14ac:dyDescent="0.25">
      <c r="A151" s="64">
        <v>2</v>
      </c>
      <c r="B151" s="35" t="s">
        <v>195</v>
      </c>
      <c r="C151" s="24" t="s">
        <v>196</v>
      </c>
      <c r="D151" s="25">
        <v>71000</v>
      </c>
      <c r="E151" s="24" t="s">
        <v>197</v>
      </c>
      <c r="F151" s="25">
        <v>30000</v>
      </c>
    </row>
    <row r="152" spans="1:8" ht="25.5" customHeight="1" x14ac:dyDescent="0.25">
      <c r="A152" s="64">
        <v>3</v>
      </c>
      <c r="B152" s="35" t="s">
        <v>18</v>
      </c>
      <c r="C152" s="35" t="s">
        <v>65</v>
      </c>
      <c r="D152" s="23">
        <v>86000</v>
      </c>
      <c r="E152" s="35" t="s">
        <v>66</v>
      </c>
      <c r="F152" s="23">
        <v>165000</v>
      </c>
      <c r="H152" s="62" t="s">
        <v>341</v>
      </c>
    </row>
    <row r="153" spans="1:8" ht="25.5" customHeight="1" x14ac:dyDescent="0.25">
      <c r="A153" s="142">
        <v>4</v>
      </c>
      <c r="B153" s="136" t="s">
        <v>198</v>
      </c>
      <c r="C153" s="35" t="s">
        <v>223</v>
      </c>
      <c r="D153" s="23">
        <v>100000</v>
      </c>
      <c r="E153" s="35" t="s">
        <v>206</v>
      </c>
      <c r="F153" s="23">
        <v>87000</v>
      </c>
    </row>
    <row r="154" spans="1:8" ht="25.5" customHeight="1" x14ac:dyDescent="0.25">
      <c r="A154" s="143"/>
      <c r="B154" s="132"/>
      <c r="C154" s="137" t="s">
        <v>350</v>
      </c>
      <c r="D154" s="24"/>
      <c r="E154" s="24" t="s">
        <v>205</v>
      </c>
      <c r="F154" s="25" t="s">
        <v>60</v>
      </c>
    </row>
    <row r="155" spans="1:8" ht="25.5" customHeight="1" x14ac:dyDescent="0.25">
      <c r="A155" s="64"/>
      <c r="B155" s="35" t="s">
        <v>95</v>
      </c>
      <c r="C155" s="156"/>
      <c r="D155" s="24"/>
      <c r="E155" s="24"/>
      <c r="F155" s="25"/>
    </row>
    <row r="156" spans="1:8" ht="31.5" customHeight="1" x14ac:dyDescent="0.25">
      <c r="A156" s="64">
        <v>5</v>
      </c>
      <c r="B156" s="42" t="s">
        <v>199</v>
      </c>
      <c r="C156" s="156"/>
      <c r="D156" s="24"/>
      <c r="E156" s="24"/>
      <c r="F156" s="25"/>
    </row>
    <row r="157" spans="1:8" ht="25.5" customHeight="1" x14ac:dyDescent="0.25">
      <c r="A157" s="64">
        <v>6</v>
      </c>
      <c r="B157" s="35" t="s">
        <v>200</v>
      </c>
      <c r="C157" s="156"/>
      <c r="D157" s="24"/>
      <c r="E157" s="24"/>
      <c r="F157" s="25"/>
    </row>
    <row r="158" spans="1:8" ht="25.5" customHeight="1" x14ac:dyDescent="0.25">
      <c r="A158" s="99">
        <v>7</v>
      </c>
      <c r="B158" s="93" t="s">
        <v>266</v>
      </c>
      <c r="C158" s="138"/>
      <c r="D158" s="95"/>
      <c r="E158" s="24"/>
      <c r="F158" s="25"/>
    </row>
    <row r="159" spans="1:8" ht="25.5" customHeight="1" x14ac:dyDescent="0.25">
      <c r="A159" s="126">
        <v>8</v>
      </c>
      <c r="B159" s="136" t="s">
        <v>177</v>
      </c>
      <c r="C159" s="136" t="s">
        <v>178</v>
      </c>
      <c r="D159" s="152">
        <v>116000</v>
      </c>
      <c r="E159" s="35" t="s">
        <v>179</v>
      </c>
      <c r="F159" s="23">
        <v>100000</v>
      </c>
    </row>
    <row r="160" spans="1:8" ht="25.5" customHeight="1" x14ac:dyDescent="0.25">
      <c r="A160" s="128"/>
      <c r="B160" s="132"/>
      <c r="C160" s="132"/>
      <c r="D160" s="132"/>
      <c r="E160" s="35" t="s">
        <v>180</v>
      </c>
      <c r="F160" s="23">
        <v>123000</v>
      </c>
    </row>
    <row r="161" spans="1:8" ht="25.5" customHeight="1" x14ac:dyDescent="0.25">
      <c r="A161" s="126">
        <v>9</v>
      </c>
      <c r="B161" s="136" t="s">
        <v>181</v>
      </c>
      <c r="C161" s="136" t="s">
        <v>182</v>
      </c>
      <c r="D161" s="152">
        <v>138000</v>
      </c>
      <c r="E161" s="35" t="s">
        <v>183</v>
      </c>
      <c r="F161" s="23">
        <v>110000</v>
      </c>
    </row>
    <row r="162" spans="1:8" ht="25.5" customHeight="1" x14ac:dyDescent="0.25">
      <c r="A162" s="128"/>
      <c r="B162" s="132"/>
      <c r="C162" s="132"/>
      <c r="D162" s="153"/>
      <c r="E162" s="35" t="s">
        <v>184</v>
      </c>
      <c r="F162" s="23">
        <v>125000</v>
      </c>
    </row>
    <row r="165" spans="1:8" ht="18.75" x14ac:dyDescent="0.25">
      <c r="B165" s="20" t="s">
        <v>58</v>
      </c>
    </row>
    <row r="166" spans="1:8" x14ac:dyDescent="0.25">
      <c r="A166" s="63" t="s">
        <v>0</v>
      </c>
      <c r="B166" s="22" t="s">
        <v>1</v>
      </c>
      <c r="C166" s="21" t="s">
        <v>2</v>
      </c>
      <c r="D166" s="21" t="s">
        <v>3</v>
      </c>
      <c r="E166" s="21" t="s">
        <v>4</v>
      </c>
      <c r="F166" s="21" t="s">
        <v>3</v>
      </c>
    </row>
    <row r="167" spans="1:8" ht="26.25" customHeight="1" x14ac:dyDescent="0.25">
      <c r="A167" s="64">
        <v>1</v>
      </c>
      <c r="B167" s="35" t="s">
        <v>15</v>
      </c>
      <c r="C167" s="24" t="s">
        <v>71</v>
      </c>
      <c r="D167" s="23">
        <v>146000</v>
      </c>
      <c r="E167" s="24" t="s">
        <v>204</v>
      </c>
      <c r="F167" s="25">
        <v>109000</v>
      </c>
    </row>
    <row r="168" spans="1:8" ht="26.25" customHeight="1" x14ac:dyDescent="0.25">
      <c r="A168" s="64">
        <v>2</v>
      </c>
      <c r="B168" s="35" t="s">
        <v>23</v>
      </c>
      <c r="C168" s="24" t="s">
        <v>73</v>
      </c>
      <c r="D168" s="25">
        <v>90000</v>
      </c>
      <c r="E168" s="24" t="s">
        <v>267</v>
      </c>
      <c r="F168" s="25">
        <v>220000</v>
      </c>
    </row>
    <row r="169" spans="1:8" ht="26.25" customHeight="1" x14ac:dyDescent="0.25">
      <c r="A169" s="64">
        <v>3</v>
      </c>
      <c r="B169" s="35" t="s">
        <v>18</v>
      </c>
      <c r="C169" s="35" t="s">
        <v>65</v>
      </c>
      <c r="D169" s="23">
        <v>86000</v>
      </c>
      <c r="E169" s="35" t="s">
        <v>66</v>
      </c>
      <c r="F169" s="23">
        <v>165000</v>
      </c>
      <c r="H169" s="62" t="s">
        <v>341</v>
      </c>
    </row>
    <row r="170" spans="1:8" ht="26.25" customHeight="1" x14ac:dyDescent="0.25">
      <c r="A170" s="64"/>
      <c r="B170" s="40" t="s">
        <v>95</v>
      </c>
      <c r="C170" s="136" t="s">
        <v>350</v>
      </c>
      <c r="D170" s="23"/>
      <c r="E170" s="35"/>
      <c r="F170" s="23"/>
    </row>
    <row r="171" spans="1:8" ht="26.25" customHeight="1" x14ac:dyDescent="0.25">
      <c r="A171" s="64">
        <v>4</v>
      </c>
      <c r="B171" s="35" t="s">
        <v>201</v>
      </c>
      <c r="C171" s="132"/>
      <c r="D171" s="24"/>
      <c r="E171" s="24"/>
      <c r="F171" s="25"/>
    </row>
    <row r="172" spans="1:8" ht="26.25" customHeight="1" x14ac:dyDescent="0.25">
      <c r="A172" s="126">
        <v>5</v>
      </c>
      <c r="B172" s="136" t="s">
        <v>177</v>
      </c>
      <c r="C172" s="136" t="s">
        <v>178</v>
      </c>
      <c r="D172" s="152">
        <v>116000</v>
      </c>
      <c r="E172" s="35" t="s">
        <v>179</v>
      </c>
      <c r="F172" s="23">
        <v>100000</v>
      </c>
    </row>
    <row r="173" spans="1:8" ht="26.25" customHeight="1" x14ac:dyDescent="0.25">
      <c r="A173" s="128"/>
      <c r="B173" s="132"/>
      <c r="C173" s="132"/>
      <c r="D173" s="132"/>
      <c r="E173" s="35" t="s">
        <v>180</v>
      </c>
      <c r="F173" s="23">
        <v>123000</v>
      </c>
    </row>
    <row r="174" spans="1:8" ht="26.25" customHeight="1" x14ac:dyDescent="0.25">
      <c r="A174" s="126">
        <v>6</v>
      </c>
      <c r="B174" s="136" t="s">
        <v>181</v>
      </c>
      <c r="C174" s="136" t="s">
        <v>182</v>
      </c>
      <c r="D174" s="152">
        <v>138000</v>
      </c>
      <c r="E174" s="35" t="s">
        <v>183</v>
      </c>
      <c r="F174" s="23">
        <v>110000</v>
      </c>
    </row>
    <row r="175" spans="1:8" ht="26.25" customHeight="1" x14ac:dyDescent="0.25">
      <c r="A175" s="128"/>
      <c r="B175" s="132"/>
      <c r="C175" s="132"/>
      <c r="D175" s="153"/>
      <c r="E175" s="35" t="s">
        <v>184</v>
      </c>
      <c r="F175" s="23">
        <v>125000</v>
      </c>
    </row>
  </sheetData>
  <mergeCells count="140">
    <mergeCell ref="C57:C58"/>
    <mergeCell ref="C60:C62"/>
    <mergeCell ref="C80:C83"/>
    <mergeCell ref="C99:C101"/>
    <mergeCell ref="C109:C111"/>
    <mergeCell ref="C117:C118"/>
    <mergeCell ref="C123:C125"/>
    <mergeCell ref="C154:C158"/>
    <mergeCell ref="C170:C171"/>
    <mergeCell ref="C63:C64"/>
    <mergeCell ref="A153:A154"/>
    <mergeCell ref="B153:B154"/>
    <mergeCell ref="A139:A140"/>
    <mergeCell ref="B139:B140"/>
    <mergeCell ref="D97:D98"/>
    <mergeCell ref="A29:A30"/>
    <mergeCell ref="C121:C122"/>
    <mergeCell ref="D121:D122"/>
    <mergeCell ref="B121:B122"/>
    <mergeCell ref="A121:A122"/>
    <mergeCell ref="A142:A143"/>
    <mergeCell ref="B142:B143"/>
    <mergeCell ref="C142:C143"/>
    <mergeCell ref="D142:D143"/>
    <mergeCell ref="A94:A95"/>
    <mergeCell ref="B94:B95"/>
    <mergeCell ref="C94:C95"/>
    <mergeCell ref="D94:D95"/>
    <mergeCell ref="A144:A145"/>
    <mergeCell ref="B144:B145"/>
    <mergeCell ref="C144:C145"/>
    <mergeCell ref="D144:D145"/>
    <mergeCell ref="D119:D120"/>
    <mergeCell ref="A128:A129"/>
    <mergeCell ref="A172:A173"/>
    <mergeCell ref="B172:B173"/>
    <mergeCell ref="C172:C173"/>
    <mergeCell ref="D172:D173"/>
    <mergeCell ref="A174:A175"/>
    <mergeCell ref="B174:B175"/>
    <mergeCell ref="C174:C175"/>
    <mergeCell ref="D174:D175"/>
    <mergeCell ref="A159:A160"/>
    <mergeCell ref="B159:B160"/>
    <mergeCell ref="C159:C160"/>
    <mergeCell ref="D159:D160"/>
    <mergeCell ref="A161:A162"/>
    <mergeCell ref="B161:B162"/>
    <mergeCell ref="C161:C162"/>
    <mergeCell ref="D161:D162"/>
    <mergeCell ref="D78:D79"/>
    <mergeCell ref="B128:B129"/>
    <mergeCell ref="C128:C129"/>
    <mergeCell ref="D128:D129"/>
    <mergeCell ref="A137:A138"/>
    <mergeCell ref="B137:B138"/>
    <mergeCell ref="C137:C138"/>
    <mergeCell ref="D137:D138"/>
    <mergeCell ref="A65:A66"/>
    <mergeCell ref="B65:B66"/>
    <mergeCell ref="C65:C66"/>
    <mergeCell ref="D65:D66"/>
    <mergeCell ref="A89:A90"/>
    <mergeCell ref="B89:B90"/>
    <mergeCell ref="C89:C90"/>
    <mergeCell ref="D89:D90"/>
    <mergeCell ref="A92:A93"/>
    <mergeCell ref="B92:B93"/>
    <mergeCell ref="A40:A41"/>
    <mergeCell ref="B40:B41"/>
    <mergeCell ref="D63:D64"/>
    <mergeCell ref="A134:A135"/>
    <mergeCell ref="B134:B135"/>
    <mergeCell ref="A119:A120"/>
    <mergeCell ref="B119:B120"/>
    <mergeCell ref="C119:C120"/>
    <mergeCell ref="A97:A98"/>
    <mergeCell ref="B97:B98"/>
    <mergeCell ref="C97:C98"/>
    <mergeCell ref="A71:A72"/>
    <mergeCell ref="B71:B72"/>
    <mergeCell ref="C71:C72"/>
    <mergeCell ref="D71:D72"/>
    <mergeCell ref="A76:A77"/>
    <mergeCell ref="B76:B77"/>
    <mergeCell ref="C76:C77"/>
    <mergeCell ref="D76:D77"/>
    <mergeCell ref="A74:A75"/>
    <mergeCell ref="B74:B75"/>
    <mergeCell ref="A78:A79"/>
    <mergeCell ref="B78:B79"/>
    <mergeCell ref="C78:C79"/>
    <mergeCell ref="A2:F2"/>
    <mergeCell ref="A8:A9"/>
    <mergeCell ref="B8:B9"/>
    <mergeCell ref="C8:C9"/>
    <mergeCell ref="D8:D9"/>
    <mergeCell ref="C31:C32"/>
    <mergeCell ref="D31:D32"/>
    <mergeCell ref="A24:A25"/>
    <mergeCell ref="B24:B25"/>
    <mergeCell ref="C24:C25"/>
    <mergeCell ref="D24:D25"/>
    <mergeCell ref="A13:A14"/>
    <mergeCell ref="B13:B14"/>
    <mergeCell ref="C13:C14"/>
    <mergeCell ref="D13:D14"/>
    <mergeCell ref="B29:B30"/>
    <mergeCell ref="C29:C30"/>
    <mergeCell ref="D29:D30"/>
    <mergeCell ref="C15:C16"/>
    <mergeCell ref="D15:D16"/>
    <mergeCell ref="A11:A12"/>
    <mergeCell ref="B11:B12"/>
    <mergeCell ref="A15:A16"/>
    <mergeCell ref="B15:B16"/>
    <mergeCell ref="H13:H14"/>
    <mergeCell ref="H29:H30"/>
    <mergeCell ref="H45:H46"/>
    <mergeCell ref="H94:H95"/>
    <mergeCell ref="C40:C41"/>
    <mergeCell ref="D40:D41"/>
    <mergeCell ref="A43:A44"/>
    <mergeCell ref="B43:B44"/>
    <mergeCell ref="B45:B46"/>
    <mergeCell ref="C45:C46"/>
    <mergeCell ref="D45:D46"/>
    <mergeCell ref="A47:A48"/>
    <mergeCell ref="B47:B48"/>
    <mergeCell ref="C47:C48"/>
    <mergeCell ref="D47:D48"/>
    <mergeCell ref="A61:A62"/>
    <mergeCell ref="B61:B62"/>
    <mergeCell ref="A63:A64"/>
    <mergeCell ref="B63:B64"/>
    <mergeCell ref="A27:A28"/>
    <mergeCell ref="B27:B28"/>
    <mergeCell ref="A31:A32"/>
    <mergeCell ref="B31:B32"/>
    <mergeCell ref="A45:A46"/>
  </mergeCells>
  <pageMargins left="0.7" right="0.7" top="0.75" bottom="0.75" header="0.3" footer="0.3"/>
  <pageSetup paperSize="124" scale="66" fitToHeight="0" orientation="landscape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58"/>
  <sheetViews>
    <sheetView topLeftCell="A76" zoomScaleNormal="100" workbookViewId="0">
      <selection activeCell="G76" sqref="G1:G1048576"/>
    </sheetView>
  </sheetViews>
  <sheetFormatPr defaultRowHeight="15.75" x14ac:dyDescent="0.25"/>
  <cols>
    <col min="1" max="1" width="4.25" style="14" customWidth="1"/>
    <col min="2" max="2" width="36.625" style="4" customWidth="1"/>
    <col min="3" max="3" width="40.875" customWidth="1"/>
    <col min="4" max="4" width="11.75" style="74" customWidth="1"/>
    <col min="5" max="5" width="44.625" customWidth="1"/>
    <col min="6" max="6" width="8.75" customWidth="1"/>
    <col min="7" max="7" width="51.875" hidden="1" customWidth="1"/>
  </cols>
  <sheetData>
    <row r="1" spans="1:6" ht="197.45" customHeight="1" x14ac:dyDescent="0.35">
      <c r="A1" s="129" t="s">
        <v>306</v>
      </c>
      <c r="B1" s="130"/>
      <c r="C1" s="130"/>
      <c r="D1" s="130"/>
      <c r="E1" s="130"/>
      <c r="F1" s="130"/>
    </row>
    <row r="2" spans="1:6" s="11" customFormat="1" ht="21.75" customHeight="1" x14ac:dyDescent="0.3">
      <c r="A2" s="26"/>
      <c r="B2" s="27"/>
      <c r="C2" s="27"/>
      <c r="D2" s="73"/>
      <c r="E2" s="27"/>
      <c r="F2" s="27"/>
    </row>
    <row r="3" spans="1:6" s="11" customFormat="1" ht="21.75" customHeight="1" x14ac:dyDescent="0.3">
      <c r="A3" s="26"/>
      <c r="B3" s="27"/>
      <c r="C3" s="27"/>
      <c r="D3" s="73"/>
      <c r="E3" s="27"/>
      <c r="F3" s="27"/>
    </row>
    <row r="5" spans="1:6" ht="18.75" x14ac:dyDescent="0.3">
      <c r="B5" s="9" t="s">
        <v>279</v>
      </c>
      <c r="C5" s="6"/>
      <c r="D5" s="6"/>
      <c r="E5" s="6"/>
      <c r="F5" s="6"/>
    </row>
    <row r="6" spans="1:6" s="37" customFormat="1" ht="18" customHeight="1" x14ac:dyDescent="0.25">
      <c r="A6" s="15" t="s">
        <v>0</v>
      </c>
      <c r="B6" s="5" t="s">
        <v>1</v>
      </c>
      <c r="C6" s="7" t="s">
        <v>2</v>
      </c>
      <c r="D6" s="7" t="s">
        <v>3</v>
      </c>
      <c r="E6" s="7" t="s">
        <v>4</v>
      </c>
      <c r="F6" s="7" t="s">
        <v>3</v>
      </c>
    </row>
    <row r="7" spans="1:6" s="37" customFormat="1" ht="29.25" customHeight="1" x14ac:dyDescent="0.25">
      <c r="A7" s="64">
        <v>1</v>
      </c>
      <c r="B7" s="35" t="s">
        <v>22</v>
      </c>
      <c r="C7" s="24" t="s">
        <v>350</v>
      </c>
      <c r="D7" s="25"/>
      <c r="E7" s="24"/>
      <c r="F7" s="25"/>
    </row>
    <row r="8" spans="1:6" s="37" customFormat="1" ht="29.25" customHeight="1" x14ac:dyDescent="0.25">
      <c r="A8" s="64">
        <v>2</v>
      </c>
      <c r="B8" s="106" t="s">
        <v>269</v>
      </c>
      <c r="C8" s="24" t="s">
        <v>270</v>
      </c>
      <c r="D8" s="25">
        <v>46000</v>
      </c>
      <c r="E8" s="24"/>
      <c r="F8" s="25"/>
    </row>
    <row r="9" spans="1:6" s="37" customFormat="1" ht="29.25" customHeight="1" x14ac:dyDescent="0.25">
      <c r="A9" s="64">
        <v>3</v>
      </c>
      <c r="B9" s="35" t="s">
        <v>24</v>
      </c>
      <c r="C9" s="24" t="s">
        <v>74</v>
      </c>
      <c r="D9" s="25">
        <v>45000</v>
      </c>
      <c r="E9" s="24"/>
      <c r="F9" s="24"/>
    </row>
    <row r="10" spans="1:6" s="37" customFormat="1" ht="34.5" customHeight="1" x14ac:dyDescent="0.25">
      <c r="A10" s="64">
        <v>4</v>
      </c>
      <c r="B10" s="35" t="s">
        <v>25</v>
      </c>
      <c r="C10" s="35" t="s">
        <v>75</v>
      </c>
      <c r="D10" s="25">
        <v>96000</v>
      </c>
      <c r="E10" s="35" t="s">
        <v>76</v>
      </c>
      <c r="F10" s="25">
        <v>175000</v>
      </c>
    </row>
    <row r="11" spans="1:6" s="37" customFormat="1" ht="29.25" customHeight="1" x14ac:dyDescent="0.25">
      <c r="A11" s="142">
        <v>5</v>
      </c>
      <c r="B11" s="161" t="s">
        <v>26</v>
      </c>
      <c r="C11" s="137" t="s">
        <v>77</v>
      </c>
      <c r="D11" s="139">
        <v>100000</v>
      </c>
      <c r="E11" s="78" t="s">
        <v>78</v>
      </c>
      <c r="F11" s="25"/>
    </row>
    <row r="12" spans="1:6" s="37" customFormat="1" ht="29.25" customHeight="1" x14ac:dyDescent="0.25">
      <c r="A12" s="143"/>
      <c r="B12" s="161"/>
      <c r="C12" s="138"/>
      <c r="D12" s="151"/>
      <c r="E12" s="24" t="s">
        <v>79</v>
      </c>
      <c r="F12" s="25">
        <v>87000</v>
      </c>
    </row>
    <row r="13" spans="1:6" s="37" customFormat="1" ht="29.25" customHeight="1" x14ac:dyDescent="0.25">
      <c r="A13" s="126">
        <v>6</v>
      </c>
      <c r="B13" s="136" t="s">
        <v>16</v>
      </c>
      <c r="C13" s="136" t="s">
        <v>61</v>
      </c>
      <c r="D13" s="152">
        <v>111000</v>
      </c>
      <c r="E13" s="35" t="s">
        <v>202</v>
      </c>
      <c r="F13" s="23">
        <v>59000</v>
      </c>
    </row>
    <row r="14" spans="1:6" s="37" customFormat="1" ht="29.25" customHeight="1" x14ac:dyDescent="0.25">
      <c r="A14" s="127"/>
      <c r="B14" s="157"/>
      <c r="C14" s="157"/>
      <c r="D14" s="158"/>
      <c r="E14" s="35" t="s">
        <v>209</v>
      </c>
      <c r="F14" s="23">
        <v>150000</v>
      </c>
    </row>
    <row r="15" spans="1:6" s="37" customFormat="1" ht="29.25" customHeight="1" x14ac:dyDescent="0.25">
      <c r="A15" s="127"/>
      <c r="B15" s="157"/>
      <c r="C15" s="157"/>
      <c r="D15" s="158"/>
      <c r="E15" s="35" t="s">
        <v>210</v>
      </c>
      <c r="F15" s="23">
        <v>155000</v>
      </c>
    </row>
    <row r="16" spans="1:6" s="37" customFormat="1" ht="29.25" customHeight="1" x14ac:dyDescent="0.25">
      <c r="A16" s="64">
        <v>7</v>
      </c>
      <c r="B16" s="35" t="s">
        <v>23</v>
      </c>
      <c r="C16" s="24" t="s">
        <v>73</v>
      </c>
      <c r="D16" s="25">
        <v>70000</v>
      </c>
      <c r="E16" s="24"/>
      <c r="F16" s="24"/>
    </row>
    <row r="17" spans="1:6" s="37" customFormat="1" ht="29.25" customHeight="1" x14ac:dyDescent="0.25">
      <c r="A17" s="64">
        <v>8</v>
      </c>
      <c r="B17" s="71" t="s">
        <v>95</v>
      </c>
      <c r="C17" s="24" t="s">
        <v>350</v>
      </c>
      <c r="D17" s="25"/>
      <c r="E17" s="24"/>
      <c r="F17" s="24"/>
    </row>
    <row r="18" spans="1:6" s="37" customFormat="1" x14ac:dyDescent="0.25">
      <c r="A18" s="14"/>
      <c r="B18" s="4"/>
      <c r="C18" s="11"/>
      <c r="D18" s="11"/>
      <c r="E18" s="11"/>
      <c r="F18" s="11"/>
    </row>
    <row r="19" spans="1:6" s="37" customFormat="1" ht="18.75" x14ac:dyDescent="0.3">
      <c r="A19" s="14"/>
      <c r="B19" s="9" t="s">
        <v>271</v>
      </c>
      <c r="C19" s="11"/>
      <c r="D19" s="11"/>
      <c r="E19" s="11"/>
      <c r="F19" s="11"/>
    </row>
    <row r="20" spans="1:6" s="37" customFormat="1" x14ac:dyDescent="0.25">
      <c r="A20" s="15" t="s">
        <v>0</v>
      </c>
      <c r="B20" s="5" t="s">
        <v>1</v>
      </c>
      <c r="C20" s="7" t="s">
        <v>2</v>
      </c>
      <c r="D20" s="7" t="s">
        <v>3</v>
      </c>
      <c r="E20" s="7" t="s">
        <v>4</v>
      </c>
      <c r="F20" s="7" t="s">
        <v>3</v>
      </c>
    </row>
    <row r="21" spans="1:6" s="37" customFormat="1" ht="29.25" customHeight="1" x14ac:dyDescent="0.25">
      <c r="A21" s="64">
        <v>1</v>
      </c>
      <c r="B21" s="106" t="s">
        <v>22</v>
      </c>
      <c r="C21" s="24" t="s">
        <v>350</v>
      </c>
      <c r="D21" s="25"/>
      <c r="E21" s="24"/>
      <c r="F21" s="25"/>
    </row>
    <row r="22" spans="1:6" s="37" customFormat="1" ht="29.25" customHeight="1" x14ac:dyDescent="0.25">
      <c r="A22" s="142">
        <v>2</v>
      </c>
      <c r="B22" s="136" t="s">
        <v>272</v>
      </c>
      <c r="C22" s="24" t="s">
        <v>67</v>
      </c>
      <c r="D22" s="25">
        <v>99000</v>
      </c>
      <c r="E22" s="24" t="s">
        <v>274</v>
      </c>
      <c r="F22" s="25">
        <v>170000</v>
      </c>
    </row>
    <row r="23" spans="1:6" s="37" customFormat="1" ht="29.25" customHeight="1" x14ac:dyDescent="0.25">
      <c r="A23" s="143"/>
      <c r="B23" s="132"/>
      <c r="C23" s="24" t="s">
        <v>68</v>
      </c>
      <c r="D23" s="25">
        <v>89000</v>
      </c>
      <c r="E23" s="24"/>
      <c r="F23" s="25"/>
    </row>
    <row r="24" spans="1:6" s="37" customFormat="1" ht="29.25" customHeight="1" x14ac:dyDescent="0.25">
      <c r="A24" s="64">
        <v>3</v>
      </c>
      <c r="B24" s="106" t="s">
        <v>24</v>
      </c>
      <c r="C24" s="24" t="s">
        <v>74</v>
      </c>
      <c r="D24" s="25">
        <v>45000</v>
      </c>
      <c r="E24" s="24"/>
      <c r="F24" s="24"/>
    </row>
    <row r="25" spans="1:6" s="37" customFormat="1" ht="29.25" customHeight="1" x14ac:dyDescent="0.25">
      <c r="A25" s="64">
        <v>4</v>
      </c>
      <c r="B25" s="106" t="s">
        <v>273</v>
      </c>
      <c r="C25" s="24" t="s">
        <v>275</v>
      </c>
      <c r="D25" s="25">
        <v>48000</v>
      </c>
      <c r="E25" s="24"/>
      <c r="F25" s="24"/>
    </row>
    <row r="26" spans="1:6" s="37" customFormat="1" ht="29.25" customHeight="1" x14ac:dyDescent="0.25">
      <c r="A26" s="64">
        <v>5</v>
      </c>
      <c r="B26" s="106" t="s">
        <v>25</v>
      </c>
      <c r="C26" s="106" t="s">
        <v>75</v>
      </c>
      <c r="D26" s="25">
        <v>96000</v>
      </c>
      <c r="E26" s="106" t="s">
        <v>76</v>
      </c>
      <c r="F26" s="25">
        <v>175000</v>
      </c>
    </row>
    <row r="27" spans="1:6" s="37" customFormat="1" ht="29.25" customHeight="1" x14ac:dyDescent="0.25">
      <c r="A27" s="142">
        <v>6</v>
      </c>
      <c r="B27" s="161" t="s">
        <v>26</v>
      </c>
      <c r="C27" s="137" t="s">
        <v>77</v>
      </c>
      <c r="D27" s="139">
        <v>100000</v>
      </c>
      <c r="E27" s="78" t="s">
        <v>78</v>
      </c>
      <c r="F27" s="25"/>
    </row>
    <row r="28" spans="1:6" s="37" customFormat="1" ht="29.25" customHeight="1" x14ac:dyDescent="0.25">
      <c r="A28" s="143"/>
      <c r="B28" s="161"/>
      <c r="C28" s="138"/>
      <c r="D28" s="151"/>
      <c r="E28" s="24" t="s">
        <v>79</v>
      </c>
      <c r="F28" s="25">
        <v>87000</v>
      </c>
    </row>
    <row r="29" spans="1:6" s="37" customFormat="1" ht="29.25" customHeight="1" x14ac:dyDescent="0.25">
      <c r="A29" s="126">
        <v>7</v>
      </c>
      <c r="B29" s="136" t="s">
        <v>16</v>
      </c>
      <c r="C29" s="136" t="s">
        <v>61</v>
      </c>
      <c r="D29" s="152">
        <v>111000</v>
      </c>
      <c r="E29" s="106" t="s">
        <v>202</v>
      </c>
      <c r="F29" s="23">
        <v>59000</v>
      </c>
    </row>
    <row r="30" spans="1:6" s="37" customFormat="1" ht="29.25" customHeight="1" x14ac:dyDescent="0.25">
      <c r="A30" s="127"/>
      <c r="B30" s="157"/>
      <c r="C30" s="157"/>
      <c r="D30" s="158"/>
      <c r="E30" s="106" t="s">
        <v>209</v>
      </c>
      <c r="F30" s="23">
        <v>150000</v>
      </c>
    </row>
    <row r="31" spans="1:6" s="37" customFormat="1" ht="29.25" customHeight="1" x14ac:dyDescent="0.25">
      <c r="A31" s="127"/>
      <c r="B31" s="157"/>
      <c r="C31" s="157"/>
      <c r="D31" s="158"/>
      <c r="E31" s="106" t="s">
        <v>210</v>
      </c>
      <c r="F31" s="23">
        <v>155000</v>
      </c>
    </row>
    <row r="32" spans="1:6" s="37" customFormat="1" ht="29.25" customHeight="1" x14ac:dyDescent="0.25">
      <c r="A32" s="64">
        <v>8</v>
      </c>
      <c r="B32" s="106" t="s">
        <v>23</v>
      </c>
      <c r="C32" s="24" t="s">
        <v>73</v>
      </c>
      <c r="D32" s="25">
        <v>70000</v>
      </c>
      <c r="E32" s="24"/>
      <c r="F32" s="24"/>
    </row>
    <row r="33" spans="1:6" s="37" customFormat="1" ht="29.25" customHeight="1" x14ac:dyDescent="0.25">
      <c r="A33" s="64">
        <v>9</v>
      </c>
      <c r="B33" s="71" t="s">
        <v>95</v>
      </c>
      <c r="C33" s="24"/>
      <c r="D33" s="25"/>
      <c r="E33" s="24"/>
      <c r="F33" s="24"/>
    </row>
    <row r="34" spans="1:6" s="37" customFormat="1" x14ac:dyDescent="0.25">
      <c r="A34" s="14"/>
      <c r="B34" s="4"/>
      <c r="C34" s="11"/>
      <c r="D34" s="11"/>
      <c r="E34" s="11"/>
      <c r="F34" s="11"/>
    </row>
    <row r="35" spans="1:6" s="37" customFormat="1" ht="18.75" x14ac:dyDescent="0.3">
      <c r="A35" s="14"/>
      <c r="B35" s="9" t="s">
        <v>276</v>
      </c>
      <c r="C35" s="11"/>
      <c r="D35" s="11"/>
      <c r="E35" s="11"/>
      <c r="F35" s="11"/>
    </row>
    <row r="36" spans="1:6" s="37" customFormat="1" x14ac:dyDescent="0.25">
      <c r="A36" s="15" t="s">
        <v>0</v>
      </c>
      <c r="B36" s="5" t="s">
        <v>1</v>
      </c>
      <c r="C36" s="7" t="s">
        <v>2</v>
      </c>
      <c r="D36" s="7" t="s">
        <v>3</v>
      </c>
      <c r="E36" s="7" t="s">
        <v>4</v>
      </c>
      <c r="F36" s="7" t="s">
        <v>3</v>
      </c>
    </row>
    <row r="37" spans="1:6" s="37" customFormat="1" ht="30.75" customHeight="1" x14ac:dyDescent="0.25">
      <c r="A37" s="64">
        <v>1</v>
      </c>
      <c r="B37" s="106" t="s">
        <v>22</v>
      </c>
      <c r="C37" s="24" t="s">
        <v>350</v>
      </c>
      <c r="D37" s="25"/>
      <c r="E37" s="24"/>
      <c r="F37" s="25"/>
    </row>
    <row r="38" spans="1:6" s="37" customFormat="1" ht="30.75" customHeight="1" x14ac:dyDescent="0.25">
      <c r="A38" s="142">
        <v>2</v>
      </c>
      <c r="B38" s="136" t="s">
        <v>272</v>
      </c>
      <c r="C38" s="24" t="s">
        <v>67</v>
      </c>
      <c r="D38" s="25">
        <v>99000</v>
      </c>
      <c r="E38" s="24" t="s">
        <v>274</v>
      </c>
      <c r="F38" s="25">
        <v>170000</v>
      </c>
    </row>
    <row r="39" spans="1:6" s="37" customFormat="1" ht="30.75" customHeight="1" x14ac:dyDescent="0.25">
      <c r="A39" s="143"/>
      <c r="B39" s="132"/>
      <c r="C39" s="24" t="s">
        <v>68</v>
      </c>
      <c r="D39" s="25">
        <v>89000</v>
      </c>
      <c r="E39" s="24"/>
      <c r="F39" s="25"/>
    </row>
    <row r="40" spans="1:6" s="37" customFormat="1" ht="30.75" customHeight="1" x14ac:dyDescent="0.25">
      <c r="A40" s="64">
        <v>3</v>
      </c>
      <c r="B40" s="106" t="s">
        <v>24</v>
      </c>
      <c r="C40" s="24" t="s">
        <v>74</v>
      </c>
      <c r="D40" s="25">
        <v>45000</v>
      </c>
      <c r="E40" s="24"/>
      <c r="F40" s="24"/>
    </row>
    <row r="41" spans="1:6" s="37" customFormat="1" ht="30.75" customHeight="1" x14ac:dyDescent="0.25">
      <c r="A41" s="64">
        <v>4</v>
      </c>
      <c r="B41" s="106" t="s">
        <v>25</v>
      </c>
      <c r="C41" s="106" t="s">
        <v>75</v>
      </c>
      <c r="D41" s="25">
        <v>96000</v>
      </c>
      <c r="E41" s="106" t="s">
        <v>76</v>
      </c>
      <c r="F41" s="25">
        <v>175000</v>
      </c>
    </row>
    <row r="42" spans="1:6" s="37" customFormat="1" ht="30.75" customHeight="1" x14ac:dyDescent="0.25">
      <c r="A42" s="142">
        <v>5</v>
      </c>
      <c r="B42" s="161" t="s">
        <v>26</v>
      </c>
      <c r="C42" s="137" t="s">
        <v>77</v>
      </c>
      <c r="D42" s="139">
        <v>100000</v>
      </c>
      <c r="E42" s="78" t="s">
        <v>78</v>
      </c>
      <c r="F42" s="25"/>
    </row>
    <row r="43" spans="1:6" s="37" customFormat="1" ht="30.75" customHeight="1" x14ac:dyDescent="0.25">
      <c r="A43" s="143"/>
      <c r="B43" s="161"/>
      <c r="C43" s="138"/>
      <c r="D43" s="151"/>
      <c r="E43" s="24" t="s">
        <v>79</v>
      </c>
      <c r="F43" s="25">
        <v>87000</v>
      </c>
    </row>
    <row r="44" spans="1:6" s="37" customFormat="1" ht="30.75" customHeight="1" x14ac:dyDescent="0.25">
      <c r="A44" s="126">
        <v>6</v>
      </c>
      <c r="B44" s="136" t="s">
        <v>16</v>
      </c>
      <c r="C44" s="136" t="s">
        <v>61</v>
      </c>
      <c r="D44" s="152">
        <v>111000</v>
      </c>
      <c r="E44" s="106" t="s">
        <v>202</v>
      </c>
      <c r="F44" s="23">
        <v>59000</v>
      </c>
    </row>
    <row r="45" spans="1:6" s="37" customFormat="1" ht="30.75" customHeight="1" x14ac:dyDescent="0.25">
      <c r="A45" s="127"/>
      <c r="B45" s="157"/>
      <c r="C45" s="157"/>
      <c r="D45" s="158"/>
      <c r="E45" s="106" t="s">
        <v>209</v>
      </c>
      <c r="F45" s="23">
        <v>150000</v>
      </c>
    </row>
    <row r="46" spans="1:6" s="37" customFormat="1" ht="30.75" customHeight="1" x14ac:dyDescent="0.25">
      <c r="A46" s="127"/>
      <c r="B46" s="157"/>
      <c r="C46" s="157"/>
      <c r="D46" s="158"/>
      <c r="E46" s="106" t="s">
        <v>210</v>
      </c>
      <c r="F46" s="23">
        <v>155000</v>
      </c>
    </row>
    <row r="47" spans="1:6" s="37" customFormat="1" ht="30.75" customHeight="1" x14ac:dyDescent="0.25">
      <c r="A47" s="64">
        <v>7</v>
      </c>
      <c r="B47" s="106" t="s">
        <v>23</v>
      </c>
      <c r="C47" s="24" t="s">
        <v>73</v>
      </c>
      <c r="D47" s="25">
        <v>70000</v>
      </c>
      <c r="E47" s="24"/>
      <c r="F47" s="24"/>
    </row>
    <row r="48" spans="1:6" s="37" customFormat="1" ht="30.75" customHeight="1" x14ac:dyDescent="0.25">
      <c r="A48" s="64">
        <v>8</v>
      </c>
      <c r="B48" s="71" t="s">
        <v>95</v>
      </c>
      <c r="C48" s="24"/>
      <c r="D48" s="25"/>
      <c r="E48" s="24"/>
      <c r="F48" s="24"/>
    </row>
    <row r="49" spans="1:7" s="37" customFormat="1" x14ac:dyDescent="0.25">
      <c r="A49" s="113"/>
      <c r="B49" s="114"/>
      <c r="C49" s="41"/>
      <c r="D49" s="67"/>
      <c r="E49" s="41"/>
      <c r="F49" s="41"/>
    </row>
    <row r="50" spans="1:7" s="37" customFormat="1" ht="18.75" x14ac:dyDescent="0.3">
      <c r="A50" s="14"/>
      <c r="B50" s="9" t="s">
        <v>284</v>
      </c>
      <c r="C50" s="6"/>
      <c r="D50" s="6"/>
      <c r="E50" s="6"/>
      <c r="F50" s="6"/>
    </row>
    <row r="51" spans="1:7" s="37" customFormat="1" x14ac:dyDescent="0.25">
      <c r="A51" s="15" t="s">
        <v>0</v>
      </c>
      <c r="B51" s="5" t="s">
        <v>1</v>
      </c>
      <c r="C51" s="7" t="s">
        <v>2</v>
      </c>
      <c r="D51" s="7" t="s">
        <v>3</v>
      </c>
      <c r="E51" s="7" t="s">
        <v>4</v>
      </c>
      <c r="F51" s="7" t="s">
        <v>3</v>
      </c>
    </row>
    <row r="52" spans="1:7" s="37" customFormat="1" ht="31.5" customHeight="1" x14ac:dyDescent="0.25">
      <c r="A52" s="142">
        <v>1</v>
      </c>
      <c r="B52" s="136" t="s">
        <v>28</v>
      </c>
      <c r="C52" s="24" t="s">
        <v>67</v>
      </c>
      <c r="D52" s="25">
        <v>99000</v>
      </c>
      <c r="E52" s="24" t="s">
        <v>277</v>
      </c>
      <c r="F52" s="25">
        <v>170000</v>
      </c>
    </row>
    <row r="53" spans="1:7" s="37" customFormat="1" ht="31.5" customHeight="1" x14ac:dyDescent="0.25">
      <c r="A53" s="143"/>
      <c r="B53" s="132"/>
      <c r="C53" s="24" t="s">
        <v>68</v>
      </c>
      <c r="D53" s="25">
        <v>89000</v>
      </c>
      <c r="E53" s="24"/>
      <c r="F53" s="25"/>
    </row>
    <row r="54" spans="1:7" s="37" customFormat="1" ht="31.5" customHeight="1" x14ac:dyDescent="0.25">
      <c r="A54" s="64">
        <v>2</v>
      </c>
      <c r="B54" s="35" t="s">
        <v>15</v>
      </c>
      <c r="C54" s="24" t="s">
        <v>71</v>
      </c>
      <c r="D54" s="23">
        <v>146000</v>
      </c>
      <c r="E54" s="24" t="s">
        <v>204</v>
      </c>
      <c r="F54" s="25">
        <v>109000</v>
      </c>
    </row>
    <row r="55" spans="1:7" s="37" customFormat="1" ht="31.5" customHeight="1" x14ac:dyDescent="0.25">
      <c r="A55" s="64">
        <v>3</v>
      </c>
      <c r="B55" s="35" t="s">
        <v>25</v>
      </c>
      <c r="C55" s="35" t="s">
        <v>75</v>
      </c>
      <c r="D55" s="25">
        <v>96000</v>
      </c>
      <c r="E55" s="35" t="s">
        <v>76</v>
      </c>
      <c r="F55" s="25">
        <v>175000</v>
      </c>
    </row>
    <row r="56" spans="1:7" s="37" customFormat="1" ht="31.5" customHeight="1" x14ac:dyDescent="0.25">
      <c r="A56" s="142">
        <v>4</v>
      </c>
      <c r="B56" s="136" t="s">
        <v>29</v>
      </c>
      <c r="C56" s="137" t="s">
        <v>80</v>
      </c>
      <c r="D56" s="139">
        <v>96000</v>
      </c>
      <c r="E56" s="35" t="s">
        <v>278</v>
      </c>
      <c r="F56" s="25">
        <v>150000</v>
      </c>
    </row>
    <row r="57" spans="1:7" s="37" customFormat="1" ht="31.5" customHeight="1" x14ac:dyDescent="0.25">
      <c r="A57" s="159"/>
      <c r="B57" s="157"/>
      <c r="C57" s="156"/>
      <c r="D57" s="160"/>
      <c r="E57" s="106" t="s">
        <v>244</v>
      </c>
      <c r="F57" s="25">
        <v>200000</v>
      </c>
    </row>
    <row r="58" spans="1:7" s="37" customFormat="1" ht="31.5" customHeight="1" x14ac:dyDescent="0.25">
      <c r="A58" s="143"/>
      <c r="B58" s="132"/>
      <c r="C58" s="138"/>
      <c r="D58" s="151"/>
      <c r="E58" s="24" t="s">
        <v>168</v>
      </c>
      <c r="F58" s="25">
        <v>120000</v>
      </c>
    </row>
    <row r="59" spans="1:7" s="37" customFormat="1" ht="31.5" customHeight="1" x14ac:dyDescent="0.25">
      <c r="A59" s="126">
        <v>5</v>
      </c>
      <c r="B59" s="136" t="s">
        <v>17</v>
      </c>
      <c r="C59" s="46" t="s">
        <v>63</v>
      </c>
      <c r="D59" s="10">
        <v>117000</v>
      </c>
      <c r="E59" s="44"/>
      <c r="F59" s="66"/>
    </row>
    <row r="60" spans="1:7" s="37" customFormat="1" ht="31.5" customHeight="1" x14ac:dyDescent="0.25">
      <c r="A60" s="128"/>
      <c r="B60" s="132"/>
      <c r="C60" s="46" t="s">
        <v>64</v>
      </c>
      <c r="D60" s="23">
        <v>91000</v>
      </c>
      <c r="E60" s="35"/>
      <c r="F60" s="35"/>
    </row>
    <row r="61" spans="1:7" s="37" customFormat="1" ht="31.5" customHeight="1" x14ac:dyDescent="0.25">
      <c r="A61" s="64">
        <v>6</v>
      </c>
      <c r="B61" s="35" t="s">
        <v>21</v>
      </c>
      <c r="C61" s="24" t="s">
        <v>69</v>
      </c>
      <c r="D61" s="25">
        <v>111000</v>
      </c>
      <c r="E61" s="24" t="s">
        <v>70</v>
      </c>
      <c r="F61" s="25">
        <v>95000</v>
      </c>
      <c r="G61" s="62" t="s">
        <v>352</v>
      </c>
    </row>
    <row r="62" spans="1:7" s="37" customFormat="1" ht="31.5" customHeight="1" x14ac:dyDescent="0.25">
      <c r="A62" s="64">
        <v>7</v>
      </c>
      <c r="B62" s="71" t="s">
        <v>95</v>
      </c>
      <c r="C62" s="24"/>
      <c r="D62" s="25"/>
      <c r="E62" s="24"/>
      <c r="F62" s="25"/>
    </row>
    <row r="63" spans="1:7" s="37" customFormat="1" x14ac:dyDescent="0.25">
      <c r="A63" s="82"/>
      <c r="B63" s="59"/>
      <c r="C63" s="75"/>
      <c r="D63" s="76"/>
      <c r="E63" s="75"/>
      <c r="F63" s="77"/>
    </row>
    <row r="64" spans="1:7" s="37" customFormat="1" ht="18.75" x14ac:dyDescent="0.3">
      <c r="A64" s="14"/>
      <c r="B64" s="9" t="s">
        <v>280</v>
      </c>
      <c r="C64" s="116"/>
      <c r="D64" s="11"/>
      <c r="E64" s="11"/>
      <c r="F64" s="11"/>
    </row>
    <row r="65" spans="1:6" s="37" customFormat="1" x14ac:dyDescent="0.25">
      <c r="A65" s="15" t="s">
        <v>0</v>
      </c>
      <c r="B65" s="5" t="s">
        <v>1</v>
      </c>
      <c r="C65" s="7" t="s">
        <v>2</v>
      </c>
      <c r="D65" s="7" t="s">
        <v>3</v>
      </c>
      <c r="E65" s="7" t="s">
        <v>4</v>
      </c>
      <c r="F65" s="7" t="s">
        <v>3</v>
      </c>
    </row>
    <row r="66" spans="1:6" s="37" customFormat="1" ht="31.5" customHeight="1" x14ac:dyDescent="0.25">
      <c r="A66" s="64">
        <v>1</v>
      </c>
      <c r="B66" s="106" t="s">
        <v>22</v>
      </c>
      <c r="C66" s="24" t="s">
        <v>350</v>
      </c>
      <c r="D66" s="25"/>
      <c r="E66" s="24"/>
      <c r="F66" s="25"/>
    </row>
    <row r="67" spans="1:6" s="37" customFormat="1" ht="31.5" customHeight="1" x14ac:dyDescent="0.25">
      <c r="A67" s="64">
        <v>3</v>
      </c>
      <c r="B67" s="106" t="s">
        <v>24</v>
      </c>
      <c r="C67" s="24" t="s">
        <v>74</v>
      </c>
      <c r="D67" s="25">
        <v>45000</v>
      </c>
      <c r="E67" s="24"/>
      <c r="F67" s="24"/>
    </row>
    <row r="68" spans="1:6" s="37" customFormat="1" ht="31.5" customHeight="1" x14ac:dyDescent="0.25">
      <c r="A68" s="64">
        <v>4</v>
      </c>
      <c r="B68" s="106" t="s">
        <v>273</v>
      </c>
      <c r="C68" s="24" t="s">
        <v>275</v>
      </c>
      <c r="D68" s="25">
        <v>48000</v>
      </c>
      <c r="E68" s="24"/>
      <c r="F68" s="24"/>
    </row>
    <row r="69" spans="1:6" s="37" customFormat="1" ht="31.5" customHeight="1" x14ac:dyDescent="0.25">
      <c r="A69" s="64">
        <v>5</v>
      </c>
      <c r="B69" s="106" t="s">
        <v>25</v>
      </c>
      <c r="C69" s="106" t="s">
        <v>75</v>
      </c>
      <c r="D69" s="25">
        <v>96000</v>
      </c>
      <c r="E69" s="106" t="s">
        <v>76</v>
      </c>
      <c r="F69" s="25">
        <v>175000</v>
      </c>
    </row>
    <row r="70" spans="1:6" s="37" customFormat="1" ht="31.5" customHeight="1" x14ac:dyDescent="0.25">
      <c r="A70" s="142">
        <v>6</v>
      </c>
      <c r="B70" s="161" t="s">
        <v>26</v>
      </c>
      <c r="C70" s="137" t="s">
        <v>77</v>
      </c>
      <c r="D70" s="139">
        <v>100000</v>
      </c>
      <c r="E70" s="78" t="s">
        <v>78</v>
      </c>
      <c r="F70" s="25"/>
    </row>
    <row r="71" spans="1:6" s="37" customFormat="1" ht="31.5" customHeight="1" x14ac:dyDescent="0.25">
      <c r="A71" s="143"/>
      <c r="B71" s="161"/>
      <c r="C71" s="138"/>
      <c r="D71" s="151"/>
      <c r="E71" s="24" t="s">
        <v>79</v>
      </c>
      <c r="F71" s="25">
        <v>87000</v>
      </c>
    </row>
    <row r="72" spans="1:6" s="37" customFormat="1" ht="31.5" customHeight="1" x14ac:dyDescent="0.25">
      <c r="A72" s="126">
        <v>7</v>
      </c>
      <c r="B72" s="136" t="s">
        <v>16</v>
      </c>
      <c r="C72" s="136" t="s">
        <v>61</v>
      </c>
      <c r="D72" s="152">
        <v>111000</v>
      </c>
      <c r="E72" s="106" t="s">
        <v>202</v>
      </c>
      <c r="F72" s="23">
        <v>59000</v>
      </c>
    </row>
    <row r="73" spans="1:6" s="37" customFormat="1" ht="31.5" customHeight="1" x14ac:dyDescent="0.25">
      <c r="A73" s="127"/>
      <c r="B73" s="157"/>
      <c r="C73" s="157"/>
      <c r="D73" s="158"/>
      <c r="E73" s="106" t="s">
        <v>209</v>
      </c>
      <c r="F73" s="23">
        <v>150000</v>
      </c>
    </row>
    <row r="74" spans="1:6" s="37" customFormat="1" ht="31.5" customHeight="1" x14ac:dyDescent="0.25">
      <c r="A74" s="127"/>
      <c r="B74" s="157"/>
      <c r="C74" s="157"/>
      <c r="D74" s="158"/>
      <c r="E74" s="106" t="s">
        <v>210</v>
      </c>
      <c r="F74" s="23">
        <v>155000</v>
      </c>
    </row>
    <row r="75" spans="1:6" s="37" customFormat="1" ht="31.5" customHeight="1" x14ac:dyDescent="0.25">
      <c r="A75" s="64">
        <v>8</v>
      </c>
      <c r="B75" s="106" t="s">
        <v>23</v>
      </c>
      <c r="C75" s="24" t="s">
        <v>73</v>
      </c>
      <c r="D75" s="25">
        <v>70000</v>
      </c>
      <c r="E75" s="24"/>
      <c r="F75" s="24"/>
    </row>
    <row r="76" spans="1:6" s="37" customFormat="1" ht="31.5" customHeight="1" x14ac:dyDescent="0.25">
      <c r="A76" s="64">
        <v>9</v>
      </c>
      <c r="B76" s="71" t="s">
        <v>95</v>
      </c>
      <c r="C76" s="24"/>
      <c r="D76" s="25"/>
      <c r="E76" s="24"/>
      <c r="F76" s="24"/>
    </row>
    <row r="77" spans="1:6" s="37" customFormat="1" x14ac:dyDescent="0.25">
      <c r="A77" s="14"/>
      <c r="B77" s="4"/>
      <c r="C77" s="11"/>
      <c r="D77" s="11"/>
      <c r="E77" s="11"/>
      <c r="F77" s="11"/>
    </row>
    <row r="78" spans="1:6" s="37" customFormat="1" ht="18.75" x14ac:dyDescent="0.25">
      <c r="A78" s="19"/>
      <c r="B78" s="20" t="s">
        <v>216</v>
      </c>
      <c r="C78" s="19"/>
      <c r="D78" s="19"/>
      <c r="E78" s="19"/>
      <c r="F78" s="19"/>
    </row>
    <row r="79" spans="1:6" s="37" customFormat="1" x14ac:dyDescent="0.25">
      <c r="A79" s="21" t="s">
        <v>0</v>
      </c>
      <c r="B79" s="22" t="s">
        <v>1</v>
      </c>
      <c r="C79" s="21" t="s">
        <v>2</v>
      </c>
      <c r="D79" s="21" t="s">
        <v>3</v>
      </c>
      <c r="E79" s="21" t="s">
        <v>4</v>
      </c>
      <c r="F79" s="21" t="s">
        <v>3</v>
      </c>
    </row>
    <row r="80" spans="1:6" s="37" customFormat="1" ht="28.5" customHeight="1" x14ac:dyDescent="0.25">
      <c r="A80" s="64">
        <v>1</v>
      </c>
      <c r="B80" s="106" t="s">
        <v>288</v>
      </c>
      <c r="C80" s="24" t="s">
        <v>295</v>
      </c>
      <c r="D80" s="25">
        <v>70000</v>
      </c>
      <c r="E80" s="24"/>
      <c r="F80" s="25"/>
    </row>
    <row r="81" spans="1:7" s="37" customFormat="1" ht="28.5" customHeight="1" x14ac:dyDescent="0.25">
      <c r="A81" s="64">
        <v>2</v>
      </c>
      <c r="B81" s="106" t="s">
        <v>289</v>
      </c>
      <c r="C81" s="24" t="s">
        <v>74</v>
      </c>
      <c r="D81" s="25">
        <v>45000</v>
      </c>
      <c r="E81" s="24"/>
      <c r="F81" s="24"/>
    </row>
    <row r="82" spans="1:7" s="37" customFormat="1" ht="28.5" customHeight="1" x14ac:dyDescent="0.25">
      <c r="A82" s="142">
        <v>3</v>
      </c>
      <c r="B82" s="136" t="s">
        <v>290</v>
      </c>
      <c r="C82" s="136" t="s">
        <v>61</v>
      </c>
      <c r="D82" s="152">
        <v>111000</v>
      </c>
      <c r="E82" s="106" t="s">
        <v>202</v>
      </c>
      <c r="F82" s="23">
        <v>59000</v>
      </c>
    </row>
    <row r="83" spans="1:7" s="37" customFormat="1" ht="28.5" customHeight="1" x14ac:dyDescent="0.25">
      <c r="A83" s="159"/>
      <c r="B83" s="157"/>
      <c r="C83" s="157"/>
      <c r="D83" s="158"/>
      <c r="E83" s="106" t="s">
        <v>209</v>
      </c>
      <c r="F83" s="23">
        <v>150000</v>
      </c>
    </row>
    <row r="84" spans="1:7" s="37" customFormat="1" ht="28.5" customHeight="1" x14ac:dyDescent="0.25">
      <c r="A84" s="143"/>
      <c r="B84" s="132"/>
      <c r="C84" s="157"/>
      <c r="D84" s="158"/>
      <c r="E84" s="106" t="s">
        <v>210</v>
      </c>
      <c r="F84" s="23">
        <v>155000</v>
      </c>
    </row>
    <row r="85" spans="1:7" s="37" customFormat="1" ht="28.5" customHeight="1" x14ac:dyDescent="0.25">
      <c r="A85" s="142">
        <v>4</v>
      </c>
      <c r="B85" s="136" t="s">
        <v>291</v>
      </c>
      <c r="C85" s="137" t="s">
        <v>80</v>
      </c>
      <c r="D85" s="139">
        <v>96000</v>
      </c>
      <c r="E85" s="106" t="s">
        <v>278</v>
      </c>
      <c r="F85" s="25">
        <v>150000</v>
      </c>
    </row>
    <row r="86" spans="1:7" s="37" customFormat="1" ht="28.5" customHeight="1" x14ac:dyDescent="0.25">
      <c r="A86" s="159"/>
      <c r="B86" s="157"/>
      <c r="C86" s="156"/>
      <c r="D86" s="160"/>
      <c r="E86" s="106" t="s">
        <v>244</v>
      </c>
      <c r="F86" s="25">
        <v>200000</v>
      </c>
    </row>
    <row r="87" spans="1:7" s="37" customFormat="1" ht="28.5" customHeight="1" x14ac:dyDescent="0.25">
      <c r="A87" s="143"/>
      <c r="B87" s="132"/>
      <c r="C87" s="138"/>
      <c r="D87" s="151"/>
      <c r="E87" s="24" t="s">
        <v>168</v>
      </c>
      <c r="F87" s="25">
        <v>120000</v>
      </c>
    </row>
    <row r="88" spans="1:7" s="37" customFormat="1" ht="28.5" customHeight="1" x14ac:dyDescent="0.25">
      <c r="A88" s="64">
        <v>5</v>
      </c>
      <c r="B88" s="106" t="s">
        <v>292</v>
      </c>
      <c r="C88" s="24" t="s">
        <v>69</v>
      </c>
      <c r="D88" s="25">
        <v>111000</v>
      </c>
      <c r="E88" s="24" t="s">
        <v>70</v>
      </c>
      <c r="F88" s="25">
        <v>95000</v>
      </c>
      <c r="G88" s="62" t="s">
        <v>352</v>
      </c>
    </row>
    <row r="89" spans="1:7" s="37" customFormat="1" ht="28.5" customHeight="1" x14ac:dyDescent="0.25">
      <c r="A89" s="142">
        <v>6</v>
      </c>
      <c r="B89" s="136" t="s">
        <v>293</v>
      </c>
      <c r="C89" s="24" t="s">
        <v>67</v>
      </c>
      <c r="D89" s="25">
        <v>99000</v>
      </c>
      <c r="E89" s="24" t="s">
        <v>277</v>
      </c>
      <c r="F89" s="25">
        <v>170000</v>
      </c>
    </row>
    <row r="90" spans="1:7" s="37" customFormat="1" ht="28.5" customHeight="1" x14ac:dyDescent="0.25">
      <c r="A90" s="143"/>
      <c r="B90" s="132"/>
      <c r="C90" s="24" t="s">
        <v>68</v>
      </c>
      <c r="D90" s="25">
        <v>89000</v>
      </c>
      <c r="E90" s="24"/>
      <c r="F90" s="25"/>
    </row>
    <row r="91" spans="1:7" s="37" customFormat="1" ht="28.5" customHeight="1" x14ac:dyDescent="0.25">
      <c r="A91" s="64">
        <v>7</v>
      </c>
      <c r="B91" s="106" t="s">
        <v>294</v>
      </c>
      <c r="C91" s="24"/>
      <c r="D91" s="25"/>
      <c r="E91" s="24"/>
      <c r="F91" s="25"/>
    </row>
    <row r="92" spans="1:7" s="37" customFormat="1" x14ac:dyDescent="0.25">
      <c r="A92" s="41"/>
      <c r="B92" s="40"/>
      <c r="C92" s="41"/>
      <c r="D92" s="67"/>
      <c r="E92" s="41"/>
      <c r="F92" s="67"/>
    </row>
    <row r="93" spans="1:7" s="37" customFormat="1" ht="18.75" x14ac:dyDescent="0.3">
      <c r="A93" s="14"/>
      <c r="B93" s="9" t="s">
        <v>217</v>
      </c>
      <c r="C93" s="6"/>
      <c r="D93" s="6"/>
      <c r="E93" s="6"/>
      <c r="F93" s="6"/>
    </row>
    <row r="94" spans="1:7" s="37" customFormat="1" x14ac:dyDescent="0.25">
      <c r="A94" s="15" t="s">
        <v>0</v>
      </c>
      <c r="B94" s="5" t="s">
        <v>1</v>
      </c>
      <c r="C94" s="7" t="s">
        <v>2</v>
      </c>
      <c r="D94" s="7" t="s">
        <v>3</v>
      </c>
      <c r="E94" s="7" t="s">
        <v>4</v>
      </c>
      <c r="F94" s="7" t="s">
        <v>3</v>
      </c>
    </row>
    <row r="95" spans="1:7" s="37" customFormat="1" ht="22.5" customHeight="1" x14ac:dyDescent="0.25">
      <c r="A95" s="13">
        <v>1</v>
      </c>
      <c r="B95" s="1" t="s">
        <v>30</v>
      </c>
      <c r="C95" s="3" t="s">
        <v>350</v>
      </c>
      <c r="D95" s="8"/>
      <c r="E95" s="3"/>
      <c r="F95" s="8"/>
    </row>
    <row r="96" spans="1:7" s="37" customFormat="1" ht="22.5" customHeight="1" x14ac:dyDescent="0.25">
      <c r="A96" s="13">
        <v>3</v>
      </c>
      <c r="B96" s="1" t="s">
        <v>31</v>
      </c>
      <c r="C96" s="3" t="s">
        <v>350</v>
      </c>
      <c r="D96" s="3"/>
      <c r="E96" s="3"/>
      <c r="F96" s="3"/>
    </row>
    <row r="97" spans="1:7" s="37" customFormat="1" ht="22.5" customHeight="1" x14ac:dyDescent="0.25">
      <c r="A97" s="142">
        <v>4</v>
      </c>
      <c r="B97" s="161" t="s">
        <v>16</v>
      </c>
      <c r="C97" s="136" t="s">
        <v>61</v>
      </c>
      <c r="D97" s="152">
        <v>111000</v>
      </c>
      <c r="E97" s="106" t="s">
        <v>202</v>
      </c>
      <c r="F97" s="23">
        <v>59000</v>
      </c>
    </row>
    <row r="98" spans="1:7" s="37" customFormat="1" ht="22.5" customHeight="1" x14ac:dyDescent="0.25">
      <c r="A98" s="159"/>
      <c r="B98" s="161"/>
      <c r="C98" s="157"/>
      <c r="D98" s="158"/>
      <c r="E98" s="106" t="s">
        <v>209</v>
      </c>
      <c r="F98" s="23">
        <v>150000</v>
      </c>
    </row>
    <row r="99" spans="1:7" s="37" customFormat="1" ht="22.5" customHeight="1" x14ac:dyDescent="0.25">
      <c r="A99" s="143"/>
      <c r="B99" s="161"/>
      <c r="C99" s="157"/>
      <c r="D99" s="158"/>
      <c r="E99" s="106" t="s">
        <v>210</v>
      </c>
      <c r="F99" s="23">
        <v>155000</v>
      </c>
    </row>
    <row r="100" spans="1:7" s="37" customFormat="1" ht="30" customHeight="1" x14ac:dyDescent="0.25">
      <c r="A100" s="13">
        <v>5</v>
      </c>
      <c r="B100" s="4" t="s">
        <v>18</v>
      </c>
      <c r="C100" s="1" t="s">
        <v>65</v>
      </c>
      <c r="D100" s="2" t="s">
        <v>281</v>
      </c>
      <c r="E100" s="1" t="s">
        <v>66</v>
      </c>
      <c r="F100" s="2">
        <v>165000</v>
      </c>
      <c r="G100" s="125" t="s">
        <v>341</v>
      </c>
    </row>
    <row r="101" spans="1:7" s="37" customFormat="1" ht="22.5" customHeight="1" x14ac:dyDescent="0.25">
      <c r="A101" s="13">
        <v>6</v>
      </c>
      <c r="B101" s="1" t="s">
        <v>32</v>
      </c>
      <c r="C101" s="137" t="s">
        <v>350</v>
      </c>
      <c r="D101" s="3"/>
      <c r="E101" s="3"/>
      <c r="F101" s="8"/>
    </row>
    <row r="102" spans="1:7" s="37" customFormat="1" ht="22.5" customHeight="1" x14ac:dyDescent="0.25">
      <c r="A102" s="13">
        <v>7</v>
      </c>
      <c r="B102" s="71" t="s">
        <v>95</v>
      </c>
      <c r="C102" s="156"/>
      <c r="D102" s="3"/>
      <c r="E102" s="3"/>
      <c r="F102" s="8"/>
    </row>
    <row r="103" spans="1:7" s="37" customFormat="1" ht="22.5" customHeight="1" x14ac:dyDescent="0.25">
      <c r="A103" s="13">
        <v>8</v>
      </c>
      <c r="B103" s="1" t="s">
        <v>212</v>
      </c>
      <c r="C103" s="138"/>
      <c r="D103" s="3"/>
      <c r="E103" s="3"/>
      <c r="F103" s="3"/>
    </row>
    <row r="104" spans="1:7" s="37" customFormat="1" x14ac:dyDescent="0.25">
      <c r="A104" s="14"/>
      <c r="B104" s="4"/>
      <c r="C104" s="11"/>
      <c r="D104" s="11"/>
      <c r="E104" s="11"/>
      <c r="F104" s="11"/>
    </row>
    <row r="105" spans="1:7" s="37" customFormat="1" x14ac:dyDescent="0.25">
      <c r="A105" s="14"/>
      <c r="B105" s="4"/>
      <c r="C105" s="11"/>
      <c r="D105" s="11"/>
      <c r="E105" s="11"/>
      <c r="F105" s="11"/>
    </row>
    <row r="106" spans="1:7" s="37" customFormat="1" ht="18.75" x14ac:dyDescent="0.3">
      <c r="A106" s="14"/>
      <c r="B106" s="9" t="s">
        <v>218</v>
      </c>
      <c r="C106" s="6"/>
      <c r="D106" s="6"/>
      <c r="E106" s="6"/>
      <c r="F106" s="6"/>
    </row>
    <row r="107" spans="1:7" s="37" customFormat="1" x14ac:dyDescent="0.25">
      <c r="A107" s="15" t="s">
        <v>0</v>
      </c>
      <c r="B107" s="5" t="s">
        <v>1</v>
      </c>
      <c r="C107" s="7" t="s">
        <v>2</v>
      </c>
      <c r="D107" s="7" t="s">
        <v>3</v>
      </c>
      <c r="E107" s="7" t="s">
        <v>4</v>
      </c>
      <c r="F107" s="7" t="s">
        <v>3</v>
      </c>
    </row>
    <row r="108" spans="1:7" s="37" customFormat="1" ht="30.75" customHeight="1" x14ac:dyDescent="0.25">
      <c r="A108" s="13">
        <v>1</v>
      </c>
      <c r="B108" s="1" t="s">
        <v>213</v>
      </c>
      <c r="C108" s="137" t="s">
        <v>350</v>
      </c>
      <c r="D108" s="8"/>
      <c r="E108" s="3"/>
      <c r="F108" s="8"/>
    </row>
    <row r="109" spans="1:7" s="37" customFormat="1" ht="30.75" customHeight="1" x14ac:dyDescent="0.25">
      <c r="A109" s="13">
        <v>2</v>
      </c>
      <c r="B109" s="1" t="s">
        <v>282</v>
      </c>
      <c r="C109" s="138"/>
      <c r="D109" s="25"/>
      <c r="E109" s="35"/>
      <c r="F109" s="25"/>
    </row>
    <row r="110" spans="1:7" s="37" customFormat="1" ht="30.75" customHeight="1" x14ac:dyDescent="0.25">
      <c r="A110" s="13">
        <v>3</v>
      </c>
      <c r="B110" s="1" t="s">
        <v>34</v>
      </c>
      <c r="C110" s="3" t="s">
        <v>81</v>
      </c>
      <c r="D110" s="8">
        <v>46000</v>
      </c>
      <c r="E110" s="3"/>
      <c r="F110" s="8"/>
    </row>
    <row r="111" spans="1:7" s="37" customFormat="1" ht="30.75" customHeight="1" x14ac:dyDescent="0.25">
      <c r="A111" s="142">
        <v>4</v>
      </c>
      <c r="B111" s="136" t="s">
        <v>283</v>
      </c>
      <c r="C111" s="137" t="s">
        <v>80</v>
      </c>
      <c r="D111" s="139">
        <v>96000</v>
      </c>
      <c r="E111" s="106" t="s">
        <v>278</v>
      </c>
      <c r="F111" s="25">
        <v>150000</v>
      </c>
    </row>
    <row r="112" spans="1:7" s="37" customFormat="1" ht="30.75" customHeight="1" x14ac:dyDescent="0.25">
      <c r="A112" s="159"/>
      <c r="B112" s="157"/>
      <c r="C112" s="156"/>
      <c r="D112" s="160"/>
      <c r="E112" s="106" t="s">
        <v>244</v>
      </c>
      <c r="F112" s="25">
        <v>200000</v>
      </c>
    </row>
    <row r="113" spans="1:7" s="37" customFormat="1" ht="30.75" customHeight="1" x14ac:dyDescent="0.25">
      <c r="A113" s="143"/>
      <c r="B113" s="132"/>
      <c r="C113" s="138"/>
      <c r="D113" s="151"/>
      <c r="E113" s="24" t="s">
        <v>168</v>
      </c>
      <c r="F113" s="25">
        <v>120000</v>
      </c>
    </row>
    <row r="114" spans="1:7" ht="30.75" customHeight="1" x14ac:dyDescent="0.25">
      <c r="A114" s="13">
        <v>5</v>
      </c>
      <c r="B114" s="1" t="s">
        <v>35</v>
      </c>
      <c r="C114" s="3" t="s">
        <v>73</v>
      </c>
      <c r="D114" s="8">
        <v>70000</v>
      </c>
      <c r="E114" s="3"/>
      <c r="F114" s="3"/>
    </row>
    <row r="115" spans="1:7" ht="30.75" customHeight="1" x14ac:dyDescent="0.25">
      <c r="A115" s="13">
        <v>6</v>
      </c>
      <c r="B115" s="1" t="s">
        <v>36</v>
      </c>
      <c r="C115" s="3" t="s">
        <v>69</v>
      </c>
      <c r="D115" s="8">
        <v>111000</v>
      </c>
      <c r="E115" s="3" t="s">
        <v>70</v>
      </c>
      <c r="F115" s="8">
        <v>95000</v>
      </c>
      <c r="G115" s="62" t="s">
        <v>352</v>
      </c>
    </row>
    <row r="116" spans="1:7" ht="30.75" customHeight="1" x14ac:dyDescent="0.25">
      <c r="A116" s="13">
        <v>7</v>
      </c>
      <c r="B116" s="71" t="s">
        <v>95</v>
      </c>
      <c r="C116" s="12"/>
      <c r="D116" s="12"/>
      <c r="E116" s="12"/>
      <c r="F116" s="12"/>
    </row>
    <row r="117" spans="1:7" x14ac:dyDescent="0.25">
      <c r="C117" s="11"/>
      <c r="D117" s="11"/>
      <c r="E117" s="11"/>
      <c r="F117" s="11"/>
    </row>
    <row r="118" spans="1:7" ht="18.75" x14ac:dyDescent="0.3">
      <c r="B118" s="9" t="s">
        <v>285</v>
      </c>
      <c r="C118" s="6"/>
      <c r="D118" s="6"/>
      <c r="E118" s="6"/>
      <c r="F118" s="6"/>
    </row>
    <row r="119" spans="1:7" x14ac:dyDescent="0.25">
      <c r="A119" s="15" t="s">
        <v>0</v>
      </c>
      <c r="B119" s="5" t="s">
        <v>1</v>
      </c>
      <c r="C119" s="7" t="s">
        <v>2</v>
      </c>
      <c r="D119" s="7" t="s">
        <v>3</v>
      </c>
      <c r="E119" s="7" t="s">
        <v>4</v>
      </c>
      <c r="F119" s="7" t="s">
        <v>3</v>
      </c>
    </row>
    <row r="120" spans="1:7" ht="26.25" customHeight="1" x14ac:dyDescent="0.25">
      <c r="A120" s="64">
        <v>1</v>
      </c>
      <c r="B120" s="35" t="s">
        <v>24</v>
      </c>
      <c r="C120" s="24" t="s">
        <v>74</v>
      </c>
      <c r="D120" s="25">
        <v>45000</v>
      </c>
      <c r="E120" s="24"/>
      <c r="F120" s="24"/>
    </row>
    <row r="121" spans="1:7" ht="26.25" customHeight="1" x14ac:dyDescent="0.25">
      <c r="A121" s="64">
        <v>2</v>
      </c>
      <c r="B121" s="35" t="s">
        <v>38</v>
      </c>
      <c r="C121" s="24" t="s">
        <v>350</v>
      </c>
      <c r="D121" s="24"/>
      <c r="E121" s="24"/>
      <c r="F121" s="24"/>
    </row>
    <row r="122" spans="1:7" ht="26.25" customHeight="1" x14ac:dyDescent="0.25">
      <c r="A122" s="64">
        <v>3</v>
      </c>
      <c r="B122" s="35" t="s">
        <v>19</v>
      </c>
      <c r="C122" s="24" t="s">
        <v>82</v>
      </c>
      <c r="D122" s="25">
        <v>94000</v>
      </c>
      <c r="E122" s="24"/>
      <c r="F122" s="25"/>
      <c r="G122" s="113" t="s">
        <v>351</v>
      </c>
    </row>
    <row r="123" spans="1:7" ht="26.25" customHeight="1" x14ac:dyDescent="0.25">
      <c r="A123" s="79">
        <v>4</v>
      </c>
      <c r="B123" s="34" t="s">
        <v>14</v>
      </c>
      <c r="C123" s="34" t="s">
        <v>59</v>
      </c>
      <c r="D123" s="28">
        <v>127000</v>
      </c>
      <c r="E123" s="43" t="s">
        <v>86</v>
      </c>
      <c r="F123" s="65">
        <v>100000</v>
      </c>
    </row>
    <row r="124" spans="1:7" ht="26.25" customHeight="1" x14ac:dyDescent="0.25">
      <c r="A124" s="142">
        <v>5</v>
      </c>
      <c r="B124" s="136" t="s">
        <v>29</v>
      </c>
      <c r="C124" s="137" t="s">
        <v>80</v>
      </c>
      <c r="D124" s="139">
        <v>96000</v>
      </c>
      <c r="E124" s="106" t="s">
        <v>278</v>
      </c>
      <c r="F124" s="25">
        <v>150000</v>
      </c>
    </row>
    <row r="125" spans="1:7" s="11" customFormat="1" ht="26.25" customHeight="1" x14ac:dyDescent="0.25">
      <c r="A125" s="159"/>
      <c r="B125" s="157"/>
      <c r="C125" s="156"/>
      <c r="D125" s="160"/>
      <c r="E125" s="106" t="s">
        <v>244</v>
      </c>
      <c r="F125" s="25">
        <v>200000</v>
      </c>
    </row>
    <row r="126" spans="1:7" ht="26.25" customHeight="1" x14ac:dyDescent="0.25">
      <c r="A126" s="143"/>
      <c r="B126" s="132"/>
      <c r="C126" s="138"/>
      <c r="D126" s="151"/>
      <c r="E126" s="24" t="s">
        <v>168</v>
      </c>
      <c r="F126" s="25">
        <v>120000</v>
      </c>
    </row>
    <row r="127" spans="1:7" ht="26.25" customHeight="1" x14ac:dyDescent="0.25">
      <c r="A127" s="64">
        <v>6</v>
      </c>
      <c r="B127" s="35" t="s">
        <v>21</v>
      </c>
      <c r="C127" s="24" t="s">
        <v>69</v>
      </c>
      <c r="D127" s="25">
        <v>111000</v>
      </c>
      <c r="E127" s="24" t="s">
        <v>70</v>
      </c>
      <c r="F127" s="25">
        <v>95000</v>
      </c>
      <c r="G127" s="62" t="s">
        <v>352</v>
      </c>
    </row>
    <row r="128" spans="1:7" s="11" customFormat="1" ht="26.25" customHeight="1" x14ac:dyDescent="0.25">
      <c r="A128" s="64">
        <v>7</v>
      </c>
      <c r="B128" s="71" t="s">
        <v>95</v>
      </c>
      <c r="C128" s="137" t="s">
        <v>350</v>
      </c>
      <c r="D128" s="25"/>
      <c r="E128" s="24"/>
      <c r="F128" s="25"/>
    </row>
    <row r="129" spans="1:7" ht="26.25" customHeight="1" x14ac:dyDescent="0.25">
      <c r="A129" s="64">
        <v>8</v>
      </c>
      <c r="B129" s="35" t="s">
        <v>39</v>
      </c>
      <c r="C129" s="156"/>
      <c r="D129" s="24"/>
      <c r="E129" s="24"/>
      <c r="F129" s="24"/>
    </row>
    <row r="130" spans="1:7" ht="26.25" customHeight="1" x14ac:dyDescent="0.25">
      <c r="A130" s="64">
        <v>9</v>
      </c>
      <c r="B130" s="35" t="s">
        <v>40</v>
      </c>
      <c r="C130" s="138"/>
      <c r="D130" s="24"/>
      <c r="E130" s="24"/>
      <c r="F130" s="24"/>
    </row>
    <row r="131" spans="1:7" x14ac:dyDescent="0.25">
      <c r="C131" s="11"/>
      <c r="D131" s="11"/>
      <c r="E131" s="11"/>
      <c r="F131" s="11"/>
    </row>
    <row r="132" spans="1:7" x14ac:dyDescent="0.25">
      <c r="C132" s="11"/>
      <c r="D132" s="11"/>
      <c r="E132" s="11"/>
      <c r="F132" s="11"/>
    </row>
    <row r="133" spans="1:7" ht="18.75" x14ac:dyDescent="0.3">
      <c r="B133" s="9" t="s">
        <v>219</v>
      </c>
      <c r="C133" s="6"/>
      <c r="D133" s="6"/>
      <c r="E133" s="6"/>
      <c r="F133" s="6"/>
    </row>
    <row r="134" spans="1:7" x14ac:dyDescent="0.25">
      <c r="A134" s="15" t="s">
        <v>0</v>
      </c>
      <c r="B134" s="5" t="s">
        <v>1</v>
      </c>
      <c r="C134" s="7" t="s">
        <v>2</v>
      </c>
      <c r="D134" s="7" t="s">
        <v>3</v>
      </c>
      <c r="E134" s="7" t="s">
        <v>4</v>
      </c>
      <c r="F134" s="7" t="s">
        <v>3</v>
      </c>
    </row>
    <row r="135" spans="1:7" ht="31.5" customHeight="1" x14ac:dyDescent="0.25">
      <c r="A135" s="142">
        <v>1</v>
      </c>
      <c r="B135" s="136" t="s">
        <v>28</v>
      </c>
      <c r="C135" s="3" t="s">
        <v>67</v>
      </c>
      <c r="D135" s="8">
        <v>99000</v>
      </c>
      <c r="E135" s="3" t="s">
        <v>287</v>
      </c>
      <c r="F135" s="8">
        <v>170000</v>
      </c>
    </row>
    <row r="136" spans="1:7" ht="31.5" customHeight="1" x14ac:dyDescent="0.25">
      <c r="A136" s="143"/>
      <c r="B136" s="132"/>
      <c r="C136" s="3" t="s">
        <v>68</v>
      </c>
      <c r="D136" s="8">
        <v>89000</v>
      </c>
      <c r="E136" s="3"/>
      <c r="F136" s="8"/>
    </row>
    <row r="137" spans="1:7" s="11" customFormat="1" ht="31.5" customHeight="1" x14ac:dyDescent="0.25">
      <c r="A137" s="142">
        <v>2</v>
      </c>
      <c r="B137" s="136" t="s">
        <v>15</v>
      </c>
      <c r="C137" s="137" t="s">
        <v>71</v>
      </c>
      <c r="D137" s="136" t="s">
        <v>60</v>
      </c>
      <c r="E137" s="3" t="s">
        <v>286</v>
      </c>
      <c r="F137" s="8">
        <v>220000</v>
      </c>
    </row>
    <row r="138" spans="1:7" ht="31.5" customHeight="1" x14ac:dyDescent="0.25">
      <c r="A138" s="143"/>
      <c r="B138" s="132"/>
      <c r="C138" s="138"/>
      <c r="D138" s="132"/>
      <c r="E138" s="3" t="s">
        <v>204</v>
      </c>
      <c r="F138" s="8">
        <v>109000</v>
      </c>
    </row>
    <row r="139" spans="1:7" s="11" customFormat="1" ht="31.5" customHeight="1" x14ac:dyDescent="0.25">
      <c r="A139" s="48">
        <v>3</v>
      </c>
      <c r="B139" s="49" t="s">
        <v>214</v>
      </c>
      <c r="C139" s="35" t="s">
        <v>75</v>
      </c>
      <c r="D139" s="25">
        <v>96000</v>
      </c>
      <c r="E139" s="35" t="s">
        <v>76</v>
      </c>
      <c r="F139" s="25">
        <v>175000</v>
      </c>
    </row>
    <row r="140" spans="1:7" ht="31.5" customHeight="1" x14ac:dyDescent="0.25">
      <c r="A140" s="79">
        <v>4</v>
      </c>
      <c r="B140" s="34" t="s">
        <v>14</v>
      </c>
      <c r="C140" s="34" t="s">
        <v>59</v>
      </c>
      <c r="D140" s="28">
        <v>127000</v>
      </c>
      <c r="E140" s="43" t="s">
        <v>86</v>
      </c>
      <c r="F140" s="65">
        <v>100000</v>
      </c>
    </row>
    <row r="141" spans="1:7" ht="31.5" customHeight="1" x14ac:dyDescent="0.25">
      <c r="A141" s="142">
        <v>5</v>
      </c>
      <c r="B141" s="136" t="s">
        <v>29</v>
      </c>
      <c r="C141" s="137" t="s">
        <v>80</v>
      </c>
      <c r="D141" s="139">
        <v>96000</v>
      </c>
      <c r="E141" s="106" t="s">
        <v>278</v>
      </c>
      <c r="F141" s="25">
        <v>150000</v>
      </c>
    </row>
    <row r="142" spans="1:7" s="11" customFormat="1" ht="31.5" customHeight="1" x14ac:dyDescent="0.25">
      <c r="A142" s="159"/>
      <c r="B142" s="157"/>
      <c r="C142" s="156"/>
      <c r="D142" s="160"/>
      <c r="E142" s="106" t="s">
        <v>244</v>
      </c>
      <c r="F142" s="25">
        <v>200000</v>
      </c>
    </row>
    <row r="143" spans="1:7" ht="31.5" customHeight="1" x14ac:dyDescent="0.25">
      <c r="A143" s="143"/>
      <c r="B143" s="132"/>
      <c r="C143" s="138"/>
      <c r="D143" s="151"/>
      <c r="E143" s="24" t="s">
        <v>168</v>
      </c>
      <c r="F143" s="25">
        <v>120000</v>
      </c>
    </row>
    <row r="144" spans="1:7" ht="31.5" customHeight="1" x14ac:dyDescent="0.25">
      <c r="A144" s="13">
        <v>6</v>
      </c>
      <c r="B144" s="1" t="s">
        <v>21</v>
      </c>
      <c r="C144" s="3" t="s">
        <v>69</v>
      </c>
      <c r="D144" s="8">
        <v>111000</v>
      </c>
      <c r="E144" s="3" t="s">
        <v>70</v>
      </c>
      <c r="F144" s="8">
        <v>95000</v>
      </c>
      <c r="G144" s="62" t="s">
        <v>352</v>
      </c>
    </row>
    <row r="145" spans="1:7" ht="31.5" customHeight="1" x14ac:dyDescent="0.25">
      <c r="A145" s="13">
        <v>7</v>
      </c>
      <c r="B145" s="71" t="s">
        <v>95</v>
      </c>
      <c r="C145" s="12"/>
      <c r="D145" s="12"/>
      <c r="E145" s="12"/>
      <c r="F145" s="12"/>
    </row>
    <row r="146" spans="1:7" x14ac:dyDescent="0.25">
      <c r="C146" s="11"/>
      <c r="D146" s="11"/>
      <c r="E146" s="11"/>
      <c r="F146" s="11"/>
    </row>
    <row r="147" spans="1:7" ht="18.75" x14ac:dyDescent="0.3">
      <c r="B147" s="9" t="s">
        <v>220</v>
      </c>
      <c r="C147" s="6"/>
      <c r="D147" s="6"/>
      <c r="E147" s="6"/>
      <c r="F147" s="6"/>
    </row>
    <row r="148" spans="1:7" x14ac:dyDescent="0.25">
      <c r="A148" s="15" t="s">
        <v>0</v>
      </c>
      <c r="B148" s="5" t="s">
        <v>1</v>
      </c>
      <c r="C148" s="7" t="s">
        <v>2</v>
      </c>
      <c r="D148" s="7" t="s">
        <v>3</v>
      </c>
      <c r="E148" s="7" t="s">
        <v>4</v>
      </c>
      <c r="F148" s="7" t="s">
        <v>3</v>
      </c>
    </row>
    <row r="149" spans="1:7" ht="27.75" customHeight="1" x14ac:dyDescent="0.25">
      <c r="A149" s="142">
        <v>1</v>
      </c>
      <c r="B149" s="136" t="s">
        <v>28</v>
      </c>
      <c r="C149" s="24" t="s">
        <v>67</v>
      </c>
      <c r="D149" s="25">
        <v>99000</v>
      </c>
      <c r="E149" s="3" t="s">
        <v>287</v>
      </c>
      <c r="F149" s="8">
        <v>170000</v>
      </c>
    </row>
    <row r="150" spans="1:7" ht="27.75" customHeight="1" x14ac:dyDescent="0.25">
      <c r="A150" s="143"/>
      <c r="B150" s="132"/>
      <c r="C150" s="24" t="s">
        <v>68</v>
      </c>
      <c r="D150" s="25">
        <v>89000</v>
      </c>
      <c r="E150" s="24"/>
      <c r="F150" s="25"/>
    </row>
    <row r="151" spans="1:7" ht="27.75" customHeight="1" x14ac:dyDescent="0.25">
      <c r="A151" s="64">
        <v>2</v>
      </c>
      <c r="B151" s="35" t="s">
        <v>214</v>
      </c>
      <c r="C151" s="35" t="s">
        <v>75</v>
      </c>
      <c r="D151" s="25">
        <v>96000</v>
      </c>
      <c r="E151" s="35" t="s">
        <v>76</v>
      </c>
      <c r="F151" s="25">
        <v>175000</v>
      </c>
    </row>
    <row r="152" spans="1:7" ht="27.75" customHeight="1" x14ac:dyDescent="0.25">
      <c r="A152" s="79">
        <v>3</v>
      </c>
      <c r="B152" s="34" t="s">
        <v>14</v>
      </c>
      <c r="C152" s="34" t="s">
        <v>59</v>
      </c>
      <c r="D152" s="28">
        <v>127000</v>
      </c>
      <c r="E152" s="43" t="s">
        <v>86</v>
      </c>
      <c r="F152" s="65">
        <v>109000</v>
      </c>
    </row>
    <row r="153" spans="1:7" ht="27.75" customHeight="1" x14ac:dyDescent="0.25">
      <c r="A153" s="142">
        <v>4</v>
      </c>
      <c r="B153" s="136" t="s">
        <v>29</v>
      </c>
      <c r="C153" s="137" t="s">
        <v>80</v>
      </c>
      <c r="D153" s="139">
        <v>96000</v>
      </c>
      <c r="E153" s="106" t="s">
        <v>278</v>
      </c>
      <c r="F153" s="25">
        <v>150000</v>
      </c>
    </row>
    <row r="154" spans="1:7" s="11" customFormat="1" ht="27.75" customHeight="1" x14ac:dyDescent="0.25">
      <c r="A154" s="159"/>
      <c r="B154" s="157"/>
      <c r="C154" s="156"/>
      <c r="D154" s="160"/>
      <c r="E154" s="106" t="s">
        <v>244</v>
      </c>
      <c r="F154" s="25">
        <v>200000</v>
      </c>
    </row>
    <row r="155" spans="1:7" ht="27.75" customHeight="1" x14ac:dyDescent="0.25">
      <c r="A155" s="143"/>
      <c r="B155" s="132"/>
      <c r="C155" s="138"/>
      <c r="D155" s="151"/>
      <c r="E155" s="24" t="s">
        <v>168</v>
      </c>
      <c r="F155" s="25">
        <v>120000</v>
      </c>
    </row>
    <row r="156" spans="1:7" ht="27.75" customHeight="1" x14ac:dyDescent="0.25">
      <c r="A156" s="64">
        <v>5</v>
      </c>
      <c r="B156" s="35" t="s">
        <v>21</v>
      </c>
      <c r="C156" s="24" t="s">
        <v>69</v>
      </c>
      <c r="D156" s="25">
        <v>111000</v>
      </c>
      <c r="E156" s="24" t="s">
        <v>70</v>
      </c>
      <c r="F156" s="25">
        <v>95000</v>
      </c>
      <c r="G156" s="62" t="s">
        <v>352</v>
      </c>
    </row>
    <row r="157" spans="1:7" ht="27.75" customHeight="1" x14ac:dyDescent="0.25">
      <c r="A157" s="64">
        <v>6</v>
      </c>
      <c r="B157" s="71" t="s">
        <v>95</v>
      </c>
      <c r="C157" s="137" t="s">
        <v>350</v>
      </c>
      <c r="D157" s="25"/>
      <c r="E157" s="24"/>
      <c r="F157" s="25"/>
    </row>
    <row r="158" spans="1:7" ht="27.75" customHeight="1" x14ac:dyDescent="0.25">
      <c r="A158" s="64">
        <v>7</v>
      </c>
      <c r="B158" s="35" t="s">
        <v>42</v>
      </c>
      <c r="C158" s="138"/>
      <c r="D158" s="24"/>
      <c r="E158" s="24"/>
      <c r="F158" s="24"/>
    </row>
  </sheetData>
  <mergeCells count="87">
    <mergeCell ref="C157:C158"/>
    <mergeCell ref="A153:A155"/>
    <mergeCell ref="B153:B155"/>
    <mergeCell ref="C153:C155"/>
    <mergeCell ref="A135:A136"/>
    <mergeCell ref="B135:B136"/>
    <mergeCell ref="A137:A138"/>
    <mergeCell ref="B137:B138"/>
    <mergeCell ref="C137:C138"/>
    <mergeCell ref="D153:D155"/>
    <mergeCell ref="A149:A150"/>
    <mergeCell ref="B149:B150"/>
    <mergeCell ref="A141:A143"/>
    <mergeCell ref="B141:B143"/>
    <mergeCell ref="C141:C143"/>
    <mergeCell ref="D141:D143"/>
    <mergeCell ref="D137:D138"/>
    <mergeCell ref="A124:A126"/>
    <mergeCell ref="B124:B126"/>
    <mergeCell ref="C124:C126"/>
    <mergeCell ref="D124:D126"/>
    <mergeCell ref="C128:C130"/>
    <mergeCell ref="A59:A60"/>
    <mergeCell ref="B59:B60"/>
    <mergeCell ref="A70:A71"/>
    <mergeCell ref="B70:B71"/>
    <mergeCell ref="C70:C71"/>
    <mergeCell ref="D70:D71"/>
    <mergeCell ref="A72:A74"/>
    <mergeCell ref="B72:B74"/>
    <mergeCell ref="C72:C74"/>
    <mergeCell ref="D72:D74"/>
    <mergeCell ref="D56:D58"/>
    <mergeCell ref="A13:A15"/>
    <mergeCell ref="B13:B15"/>
    <mergeCell ref="C13:C15"/>
    <mergeCell ref="C27:C28"/>
    <mergeCell ref="D27:D28"/>
    <mergeCell ref="C29:C31"/>
    <mergeCell ref="D29:D31"/>
    <mergeCell ref="C42:C43"/>
    <mergeCell ref="A52:A53"/>
    <mergeCell ref="B52:B53"/>
    <mergeCell ref="A56:A58"/>
    <mergeCell ref="B56:B58"/>
    <mergeCell ref="C56:C58"/>
    <mergeCell ref="A38:A39"/>
    <mergeCell ref="B27:B28"/>
    <mergeCell ref="A29:A31"/>
    <mergeCell ref="B29:B31"/>
    <mergeCell ref="A22:A23"/>
    <mergeCell ref="B22:B23"/>
    <mergeCell ref="B38:B39"/>
    <mergeCell ref="A11:A12"/>
    <mergeCell ref="B11:B12"/>
    <mergeCell ref="C11:C12"/>
    <mergeCell ref="A1:F1"/>
    <mergeCell ref="A27:A28"/>
    <mergeCell ref="D11:D12"/>
    <mergeCell ref="D13:D15"/>
    <mergeCell ref="D42:D43"/>
    <mergeCell ref="A44:A46"/>
    <mergeCell ref="B44:B46"/>
    <mergeCell ref="C44:C46"/>
    <mergeCell ref="D44:D46"/>
    <mergeCell ref="A42:A43"/>
    <mergeCell ref="B42:B43"/>
    <mergeCell ref="D97:D99"/>
    <mergeCell ref="A97:A99"/>
    <mergeCell ref="C111:C113"/>
    <mergeCell ref="D111:D113"/>
    <mergeCell ref="B111:B113"/>
    <mergeCell ref="A111:A113"/>
    <mergeCell ref="C101:C103"/>
    <mergeCell ref="C108:C109"/>
    <mergeCell ref="B97:B99"/>
    <mergeCell ref="C97:C99"/>
    <mergeCell ref="B89:B90"/>
    <mergeCell ref="A89:A90"/>
    <mergeCell ref="C82:C84"/>
    <mergeCell ref="D82:D84"/>
    <mergeCell ref="B82:B84"/>
    <mergeCell ref="A82:A84"/>
    <mergeCell ref="C85:C87"/>
    <mergeCell ref="D85:D87"/>
    <mergeCell ref="B85:B87"/>
    <mergeCell ref="A85:A87"/>
  </mergeCells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9"/>
  <sheetViews>
    <sheetView workbookViewId="0">
      <selection activeCell="C25" sqref="C25"/>
    </sheetView>
  </sheetViews>
  <sheetFormatPr defaultRowHeight="15.75" x14ac:dyDescent="0.25"/>
  <cols>
    <col min="1" max="1" width="6.125" style="19" customWidth="1"/>
    <col min="2" max="2" width="45.75" style="19" customWidth="1"/>
    <col min="3" max="3" width="45.25" style="19" customWidth="1"/>
    <col min="4" max="4" width="9" style="19"/>
    <col min="5" max="5" width="45.5" style="19" customWidth="1"/>
    <col min="6" max="16384" width="9" style="19"/>
  </cols>
  <sheetData>
    <row r="1" spans="1:6" ht="192" customHeight="1" x14ac:dyDescent="0.25">
      <c r="A1" s="140" t="s">
        <v>305</v>
      </c>
      <c r="B1" s="141"/>
      <c r="C1" s="141"/>
      <c r="D1" s="141"/>
      <c r="E1" s="141"/>
      <c r="F1" s="141"/>
    </row>
    <row r="2" spans="1:6" ht="22.5" x14ac:dyDescent="0.25">
      <c r="A2" s="38"/>
      <c r="B2" s="39"/>
      <c r="C2" s="39"/>
      <c r="D2" s="80"/>
      <c r="E2" s="39"/>
      <c r="F2" s="39"/>
    </row>
    <row r="3" spans="1:6" x14ac:dyDescent="0.25">
      <c r="B3" s="42"/>
    </row>
    <row r="4" spans="1:6" x14ac:dyDescent="0.25">
      <c r="B4" s="42"/>
    </row>
    <row r="5" spans="1:6" ht="18.75" x14ac:dyDescent="0.25">
      <c r="B5" s="20" t="s">
        <v>298</v>
      </c>
    </row>
    <row r="6" spans="1:6" x14ac:dyDescent="0.25">
      <c r="A6" s="21" t="s">
        <v>0</v>
      </c>
      <c r="B6" s="22" t="s">
        <v>1</v>
      </c>
      <c r="C6" s="21" t="s">
        <v>2</v>
      </c>
      <c r="D6" s="21" t="s">
        <v>3</v>
      </c>
      <c r="E6" s="21" t="s">
        <v>4</v>
      </c>
      <c r="F6" s="21" t="s">
        <v>3</v>
      </c>
    </row>
    <row r="7" spans="1:6" ht="33" customHeight="1" x14ac:dyDescent="0.25">
      <c r="A7" s="24">
        <v>1</v>
      </c>
      <c r="B7" s="35" t="s">
        <v>50</v>
      </c>
      <c r="C7" s="24" t="s">
        <v>83</v>
      </c>
      <c r="D7" s="25">
        <v>177000</v>
      </c>
      <c r="E7" s="24" t="s">
        <v>84</v>
      </c>
      <c r="F7" s="25">
        <v>198000</v>
      </c>
    </row>
    <row r="8" spans="1:6" ht="33" customHeight="1" x14ac:dyDescent="0.25">
      <c r="A8" s="24">
        <v>2</v>
      </c>
      <c r="B8" s="35" t="s">
        <v>51</v>
      </c>
      <c r="C8" s="24" t="s">
        <v>215</v>
      </c>
      <c r="D8" s="25">
        <v>183000</v>
      </c>
      <c r="E8" s="24"/>
      <c r="F8" s="24"/>
    </row>
    <row r="9" spans="1:6" ht="33" customHeight="1" x14ac:dyDescent="0.25">
      <c r="A9" s="24">
        <v>3</v>
      </c>
      <c r="B9" s="35" t="s">
        <v>52</v>
      </c>
      <c r="C9" s="24"/>
      <c r="D9" s="24"/>
      <c r="E9" s="24"/>
      <c r="F9" s="24"/>
    </row>
    <row r="10" spans="1:6" ht="33" customHeight="1" x14ac:dyDescent="0.25">
      <c r="A10" s="24">
        <v>4</v>
      </c>
      <c r="B10" s="35" t="s">
        <v>53</v>
      </c>
      <c r="C10" s="24" t="s">
        <v>85</v>
      </c>
      <c r="D10" s="25">
        <v>78000</v>
      </c>
      <c r="E10" s="24"/>
      <c r="F10" s="25"/>
    </row>
    <row r="11" spans="1:6" x14ac:dyDescent="0.25">
      <c r="B11" s="42"/>
    </row>
    <row r="12" spans="1:6" ht="18.75" x14ac:dyDescent="0.25">
      <c r="B12" s="162" t="s">
        <v>299</v>
      </c>
      <c r="C12" s="162"/>
    </row>
    <row r="13" spans="1:6" x14ac:dyDescent="0.25">
      <c r="A13" s="21" t="s">
        <v>0</v>
      </c>
      <c r="B13" s="22" t="s">
        <v>1</v>
      </c>
      <c r="C13" s="21" t="s">
        <v>2</v>
      </c>
      <c r="D13" s="21" t="s">
        <v>3</v>
      </c>
      <c r="E13" s="21" t="s">
        <v>4</v>
      </c>
      <c r="F13" s="21" t="s">
        <v>3</v>
      </c>
    </row>
    <row r="14" spans="1:6" ht="26.25" customHeight="1" x14ac:dyDescent="0.25">
      <c r="A14" s="24">
        <v>1</v>
      </c>
      <c r="B14" s="35" t="s">
        <v>44</v>
      </c>
      <c r="C14" s="24" t="s">
        <v>83</v>
      </c>
      <c r="D14" s="25">
        <v>177000</v>
      </c>
      <c r="E14" s="24" t="s">
        <v>84</v>
      </c>
      <c r="F14" s="25">
        <v>198000</v>
      </c>
    </row>
    <row r="15" spans="1:6" ht="26.25" customHeight="1" x14ac:dyDescent="0.25">
      <c r="A15" s="29">
        <v>2</v>
      </c>
      <c r="B15" s="31" t="s">
        <v>45</v>
      </c>
      <c r="C15" s="24" t="s">
        <v>215</v>
      </c>
      <c r="D15" s="25">
        <v>183000</v>
      </c>
      <c r="E15" s="24"/>
      <c r="F15" s="24"/>
    </row>
    <row r="16" spans="1:6" ht="26.25" customHeight="1" x14ac:dyDescent="0.25">
      <c r="A16" s="24">
        <v>3</v>
      </c>
      <c r="B16" s="35" t="s">
        <v>46</v>
      </c>
      <c r="C16" s="24"/>
      <c r="D16" s="24"/>
      <c r="E16" s="24"/>
      <c r="F16" s="24"/>
    </row>
    <row r="17" spans="1:6" ht="26.25" customHeight="1" x14ac:dyDescent="0.25">
      <c r="A17" s="24">
        <v>4</v>
      </c>
      <c r="B17" s="35" t="s">
        <v>47</v>
      </c>
      <c r="C17" s="24" t="s">
        <v>85</v>
      </c>
      <c r="D17" s="25">
        <v>78000</v>
      </c>
      <c r="E17" s="24"/>
      <c r="F17" s="25"/>
    </row>
    <row r="18" spans="1:6" x14ac:dyDescent="0.25">
      <c r="B18" s="42"/>
    </row>
    <row r="19" spans="1:6" ht="18.75" x14ac:dyDescent="0.25">
      <c r="B19" s="20" t="s">
        <v>300</v>
      </c>
    </row>
    <row r="20" spans="1:6" x14ac:dyDescent="0.25">
      <c r="A20" s="21" t="s">
        <v>0</v>
      </c>
      <c r="B20" s="22" t="s">
        <v>1</v>
      </c>
      <c r="C20" s="21" t="s">
        <v>2</v>
      </c>
      <c r="D20" s="21" t="s">
        <v>3</v>
      </c>
      <c r="E20" s="21" t="s">
        <v>4</v>
      </c>
      <c r="F20" s="21" t="s">
        <v>3</v>
      </c>
    </row>
    <row r="21" spans="1:6" ht="24.75" customHeight="1" x14ac:dyDescent="0.25">
      <c r="A21" s="24">
        <v>1</v>
      </c>
      <c r="B21" s="35" t="s">
        <v>24</v>
      </c>
      <c r="C21" s="24" t="s">
        <v>74</v>
      </c>
      <c r="D21" s="25">
        <v>60000</v>
      </c>
      <c r="E21" s="24"/>
      <c r="F21" s="25"/>
    </row>
    <row r="22" spans="1:6" ht="24.75" customHeight="1" x14ac:dyDescent="0.25">
      <c r="A22" s="24">
        <v>2</v>
      </c>
      <c r="B22" s="106" t="s">
        <v>273</v>
      </c>
      <c r="C22" s="24" t="s">
        <v>296</v>
      </c>
      <c r="D22" s="25">
        <v>48000</v>
      </c>
      <c r="E22" s="24"/>
      <c r="F22" s="25"/>
    </row>
    <row r="23" spans="1:6" ht="24.75" customHeight="1" x14ac:dyDescent="0.25">
      <c r="A23" s="24">
        <v>3</v>
      </c>
      <c r="B23" s="35" t="s">
        <v>48</v>
      </c>
      <c r="C23" s="24" t="s">
        <v>297</v>
      </c>
      <c r="D23" s="25">
        <v>122000</v>
      </c>
      <c r="E23" s="24"/>
      <c r="F23" s="24"/>
    </row>
    <row r="24" spans="1:6" ht="24.75" customHeight="1" x14ac:dyDescent="0.25">
      <c r="A24" s="24">
        <v>4</v>
      </c>
      <c r="B24" s="35" t="s">
        <v>46</v>
      </c>
      <c r="C24" s="24"/>
      <c r="D24" s="24"/>
      <c r="E24" s="24"/>
      <c r="F24" s="24"/>
    </row>
    <row r="25" spans="1:6" ht="24.75" customHeight="1" x14ac:dyDescent="0.25">
      <c r="A25" s="24">
        <v>5</v>
      </c>
      <c r="B25" s="35" t="s">
        <v>47</v>
      </c>
      <c r="C25" s="24" t="s">
        <v>85</v>
      </c>
      <c r="D25" s="25">
        <v>78000</v>
      </c>
      <c r="E25" s="24"/>
      <c r="F25" s="24"/>
    </row>
    <row r="26" spans="1:6" x14ac:dyDescent="0.25">
      <c r="B26" s="42"/>
    </row>
    <row r="27" spans="1:6" ht="18.75" x14ac:dyDescent="0.25">
      <c r="B27" s="20" t="s">
        <v>301</v>
      </c>
    </row>
    <row r="28" spans="1:6" x14ac:dyDescent="0.25">
      <c r="A28" s="21" t="s">
        <v>0</v>
      </c>
      <c r="B28" s="22" t="s">
        <v>1</v>
      </c>
      <c r="C28" s="21" t="s">
        <v>2</v>
      </c>
      <c r="D28" s="21" t="s">
        <v>3</v>
      </c>
      <c r="E28" s="21" t="s">
        <v>4</v>
      </c>
      <c r="F28" s="21" t="s">
        <v>3</v>
      </c>
    </row>
    <row r="29" spans="1:6" ht="30" customHeight="1" x14ac:dyDescent="0.25">
      <c r="A29" s="24">
        <v>1</v>
      </c>
      <c r="B29" s="35" t="s">
        <v>50</v>
      </c>
      <c r="C29" s="24" t="s">
        <v>83</v>
      </c>
      <c r="D29" s="25">
        <v>177000</v>
      </c>
      <c r="E29" s="24" t="s">
        <v>84</v>
      </c>
      <c r="F29" s="25">
        <v>198000</v>
      </c>
    </row>
    <row r="30" spans="1:6" ht="30" customHeight="1" x14ac:dyDescent="0.25">
      <c r="A30" s="29">
        <v>2</v>
      </c>
      <c r="B30" s="31" t="s">
        <v>51</v>
      </c>
      <c r="C30" s="24" t="s">
        <v>215</v>
      </c>
      <c r="D30" s="25">
        <v>183000</v>
      </c>
      <c r="E30" s="24"/>
      <c r="F30" s="24"/>
    </row>
    <row r="31" spans="1:6" ht="30" customHeight="1" x14ac:dyDescent="0.25">
      <c r="A31" s="24">
        <v>3</v>
      </c>
      <c r="B31" s="35" t="s">
        <v>52</v>
      </c>
      <c r="C31" s="24"/>
      <c r="D31" s="24"/>
      <c r="E31" s="24"/>
      <c r="F31" s="24"/>
    </row>
    <row r="32" spans="1:6" ht="30" customHeight="1" x14ac:dyDescent="0.25">
      <c r="A32" s="24">
        <v>4</v>
      </c>
      <c r="B32" s="35" t="s">
        <v>53</v>
      </c>
      <c r="C32" s="24" t="s">
        <v>85</v>
      </c>
      <c r="D32" s="25">
        <v>78000</v>
      </c>
      <c r="E32" s="24"/>
      <c r="F32" s="25"/>
    </row>
    <row r="33" spans="1:6" x14ac:dyDescent="0.25">
      <c r="B33" s="42"/>
    </row>
    <row r="34" spans="1:6" ht="18.75" x14ac:dyDescent="0.25">
      <c r="B34" s="20" t="s">
        <v>302</v>
      </c>
    </row>
    <row r="35" spans="1:6" x14ac:dyDescent="0.25">
      <c r="A35" s="21" t="s">
        <v>0</v>
      </c>
      <c r="B35" s="22" t="s">
        <v>1</v>
      </c>
      <c r="C35" s="21" t="s">
        <v>2</v>
      </c>
      <c r="D35" s="21" t="s">
        <v>3</v>
      </c>
      <c r="E35" s="21" t="s">
        <v>4</v>
      </c>
      <c r="F35" s="21" t="s">
        <v>3</v>
      </c>
    </row>
    <row r="36" spans="1:6" ht="24" customHeight="1" x14ac:dyDescent="0.25">
      <c r="A36" s="24">
        <v>1</v>
      </c>
      <c r="B36" s="35" t="s">
        <v>44</v>
      </c>
      <c r="C36" s="24" t="s">
        <v>83</v>
      </c>
      <c r="D36" s="25">
        <v>177000</v>
      </c>
      <c r="E36" s="24" t="s">
        <v>84</v>
      </c>
      <c r="F36" s="25">
        <v>198000</v>
      </c>
    </row>
    <row r="37" spans="1:6" ht="24" customHeight="1" x14ac:dyDescent="0.25">
      <c r="A37" s="29">
        <v>2</v>
      </c>
      <c r="B37" s="31" t="s">
        <v>45</v>
      </c>
      <c r="C37" s="24" t="s">
        <v>215</v>
      </c>
      <c r="D37" s="25">
        <v>183000</v>
      </c>
      <c r="E37" s="24"/>
      <c r="F37" s="24"/>
    </row>
    <row r="38" spans="1:6" ht="24" customHeight="1" x14ac:dyDescent="0.25">
      <c r="A38" s="24">
        <v>3</v>
      </c>
      <c r="B38" s="35" t="s">
        <v>46</v>
      </c>
      <c r="C38" s="24"/>
      <c r="D38" s="24"/>
      <c r="E38" s="24"/>
      <c r="F38" s="24"/>
    </row>
    <row r="39" spans="1:6" ht="24" customHeight="1" x14ac:dyDescent="0.25">
      <c r="A39" s="24">
        <v>4</v>
      </c>
      <c r="B39" s="35" t="s">
        <v>55</v>
      </c>
      <c r="C39" s="24"/>
      <c r="D39" s="24"/>
      <c r="E39" s="24"/>
      <c r="F39" s="25"/>
    </row>
    <row r="40" spans="1:6" ht="24" customHeight="1" x14ac:dyDescent="0.25">
      <c r="A40" s="24">
        <v>6</v>
      </c>
      <c r="B40" s="35" t="s">
        <v>47</v>
      </c>
      <c r="C40" s="24" t="s">
        <v>85</v>
      </c>
      <c r="D40" s="25">
        <v>78000</v>
      </c>
      <c r="E40" s="24"/>
      <c r="F40" s="24"/>
    </row>
    <row r="41" spans="1:6" x14ac:dyDescent="0.25">
      <c r="B41" s="42"/>
    </row>
    <row r="42" spans="1:6" ht="18.75" x14ac:dyDescent="0.25">
      <c r="B42" s="20" t="s">
        <v>303</v>
      </c>
      <c r="C42" s="81"/>
    </row>
    <row r="43" spans="1:6" x14ac:dyDescent="0.25">
      <c r="A43" s="21" t="s">
        <v>0</v>
      </c>
      <c r="B43" s="22" t="s">
        <v>1</v>
      </c>
      <c r="C43" s="21" t="s">
        <v>2</v>
      </c>
      <c r="D43" s="21" t="s">
        <v>3</v>
      </c>
      <c r="E43" s="21" t="s">
        <v>4</v>
      </c>
      <c r="F43" s="21" t="s">
        <v>3</v>
      </c>
    </row>
    <row r="44" spans="1:6" ht="27" customHeight="1" x14ac:dyDescent="0.25">
      <c r="A44" s="24">
        <v>1</v>
      </c>
      <c r="B44" s="35" t="s">
        <v>44</v>
      </c>
      <c r="C44" s="24" t="s">
        <v>83</v>
      </c>
      <c r="D44" s="25">
        <v>177000</v>
      </c>
      <c r="E44" s="24" t="s">
        <v>84</v>
      </c>
      <c r="F44" s="25">
        <v>198000</v>
      </c>
    </row>
    <row r="45" spans="1:6" ht="27" customHeight="1" x14ac:dyDescent="0.25">
      <c r="A45" s="136">
        <v>2</v>
      </c>
      <c r="B45" s="136" t="s">
        <v>17</v>
      </c>
      <c r="C45" s="46" t="s">
        <v>63</v>
      </c>
      <c r="D45" s="10">
        <v>117000</v>
      </c>
      <c r="E45" s="44"/>
      <c r="F45" s="66"/>
    </row>
    <row r="46" spans="1:6" ht="27" customHeight="1" x14ac:dyDescent="0.25">
      <c r="A46" s="132"/>
      <c r="B46" s="132"/>
      <c r="C46" s="46" t="s">
        <v>64</v>
      </c>
      <c r="D46" s="23">
        <v>91000</v>
      </c>
      <c r="E46" s="35"/>
      <c r="F46" s="35"/>
    </row>
    <row r="47" spans="1:6" ht="27" customHeight="1" x14ac:dyDescent="0.25">
      <c r="A47" s="29">
        <v>3</v>
      </c>
      <c r="B47" s="31" t="s">
        <v>45</v>
      </c>
      <c r="C47" s="24" t="s">
        <v>215</v>
      </c>
      <c r="D47" s="25">
        <v>183000</v>
      </c>
      <c r="E47" s="24"/>
      <c r="F47" s="24"/>
    </row>
    <row r="48" spans="1:6" ht="27" customHeight="1" x14ac:dyDescent="0.25">
      <c r="A48" s="24">
        <v>4</v>
      </c>
      <c r="B48" s="35" t="s">
        <v>46</v>
      </c>
      <c r="C48" s="24"/>
      <c r="D48" s="24"/>
      <c r="E48" s="24"/>
      <c r="F48" s="24"/>
    </row>
    <row r="49" spans="1:6" ht="27" customHeight="1" x14ac:dyDescent="0.25">
      <c r="A49" s="24">
        <v>5</v>
      </c>
      <c r="B49" s="35" t="s">
        <v>47</v>
      </c>
      <c r="C49" s="24" t="s">
        <v>85</v>
      </c>
      <c r="D49" s="25">
        <v>78000</v>
      </c>
      <c r="E49" s="24"/>
      <c r="F49" s="24"/>
    </row>
    <row r="50" spans="1:6" x14ac:dyDescent="0.25">
      <c r="B50" s="42"/>
    </row>
    <row r="51" spans="1:6" ht="18.75" x14ac:dyDescent="0.25">
      <c r="B51" s="20" t="s">
        <v>304</v>
      </c>
      <c r="C51" s="81"/>
    </row>
    <row r="52" spans="1:6" x14ac:dyDescent="0.25">
      <c r="A52" s="21" t="s">
        <v>0</v>
      </c>
      <c r="B52" s="22" t="s">
        <v>1</v>
      </c>
      <c r="C52" s="21" t="s">
        <v>2</v>
      </c>
      <c r="D52" s="21" t="s">
        <v>3</v>
      </c>
      <c r="E52" s="21" t="s">
        <v>4</v>
      </c>
      <c r="F52" s="21" t="s">
        <v>3</v>
      </c>
    </row>
    <row r="53" spans="1:6" ht="26.25" customHeight="1" x14ac:dyDescent="0.25">
      <c r="A53" s="24">
        <v>2</v>
      </c>
      <c r="B53" s="35" t="s">
        <v>44</v>
      </c>
      <c r="C53" s="24" t="s">
        <v>83</v>
      </c>
      <c r="D53" s="25">
        <v>177000</v>
      </c>
      <c r="E53" s="24" t="s">
        <v>84</v>
      </c>
      <c r="F53" s="25">
        <v>198000</v>
      </c>
    </row>
    <row r="54" spans="1:6" ht="26.25" customHeight="1" x14ac:dyDescent="0.25">
      <c r="A54" s="136">
        <v>3</v>
      </c>
      <c r="B54" s="136" t="s">
        <v>17</v>
      </c>
      <c r="C54" s="46" t="s">
        <v>63</v>
      </c>
      <c r="D54" s="10">
        <v>117000</v>
      </c>
      <c r="E54" s="44"/>
      <c r="F54" s="66"/>
    </row>
    <row r="55" spans="1:6" ht="26.25" customHeight="1" x14ac:dyDescent="0.25">
      <c r="A55" s="132"/>
      <c r="B55" s="132"/>
      <c r="C55" s="46" t="s">
        <v>64</v>
      </c>
      <c r="D55" s="23">
        <v>91000</v>
      </c>
      <c r="E55" s="35"/>
      <c r="F55" s="35"/>
    </row>
    <row r="56" spans="1:6" ht="26.25" customHeight="1" x14ac:dyDescent="0.25">
      <c r="A56" s="29">
        <v>4</v>
      </c>
      <c r="B56" s="31" t="s">
        <v>45</v>
      </c>
      <c r="C56" s="24" t="s">
        <v>215</v>
      </c>
      <c r="D56" s="25">
        <v>183000</v>
      </c>
      <c r="E56" s="24"/>
      <c r="F56" s="24"/>
    </row>
    <row r="57" spans="1:6" ht="26.25" customHeight="1" x14ac:dyDescent="0.25">
      <c r="A57" s="24">
        <v>5</v>
      </c>
      <c r="B57" s="35" t="s">
        <v>46</v>
      </c>
      <c r="C57" s="24"/>
      <c r="D57" s="24"/>
      <c r="E57" s="24"/>
      <c r="F57" s="24"/>
    </row>
    <row r="58" spans="1:6" ht="26.25" customHeight="1" x14ac:dyDescent="0.25">
      <c r="A58" s="24">
        <v>6</v>
      </c>
      <c r="B58" s="35" t="s">
        <v>47</v>
      </c>
      <c r="C58" s="24" t="s">
        <v>85</v>
      </c>
      <c r="D58" s="25">
        <v>78000</v>
      </c>
      <c r="E58" s="24"/>
      <c r="F58" s="24"/>
    </row>
    <row r="59" spans="1:6" x14ac:dyDescent="0.25">
      <c r="B59" s="42"/>
    </row>
  </sheetData>
  <mergeCells count="6">
    <mergeCell ref="A1:F1"/>
    <mergeCell ref="A54:A55"/>
    <mergeCell ref="B54:B55"/>
    <mergeCell ref="A45:A46"/>
    <mergeCell ref="B45:B46"/>
    <mergeCell ref="B12:C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49"/>
  <sheetViews>
    <sheetView zoomScale="85" zoomScaleNormal="85" workbookViewId="0">
      <selection activeCell="H10" sqref="H1:H1048576"/>
    </sheetView>
  </sheetViews>
  <sheetFormatPr defaultRowHeight="15.75" x14ac:dyDescent="0.25"/>
  <cols>
    <col min="1" max="1" width="7.625" customWidth="1"/>
    <col min="2" max="2" width="52.125" customWidth="1"/>
    <col min="3" max="3" width="12" customWidth="1"/>
    <col min="4" max="4" width="10.75" style="86" customWidth="1"/>
    <col min="5" max="5" width="46" style="4" customWidth="1"/>
    <col min="6" max="6" width="14.375" style="14" hidden="1" customWidth="1"/>
    <col min="7" max="7" width="17.125" style="14" hidden="1" customWidth="1"/>
    <col min="8" max="8" width="27.125" hidden="1" customWidth="1"/>
  </cols>
  <sheetData>
    <row r="2" spans="1:13" ht="25.5" x14ac:dyDescent="0.35">
      <c r="A2" s="163" t="s">
        <v>225</v>
      </c>
      <c r="B2" s="163"/>
      <c r="C2" s="163"/>
      <c r="D2" s="163"/>
      <c r="E2" s="163"/>
      <c r="F2" s="163"/>
      <c r="G2" s="163"/>
    </row>
    <row r="4" spans="1:13" ht="32.25" customHeight="1" x14ac:dyDescent="0.25">
      <c r="A4" s="164" t="s">
        <v>224</v>
      </c>
      <c r="B4" s="164"/>
      <c r="C4" s="164"/>
      <c r="D4" s="164"/>
      <c r="E4" s="164"/>
    </row>
    <row r="5" spans="1:13" x14ac:dyDescent="0.25">
      <c r="A5" s="83" t="s">
        <v>0</v>
      </c>
      <c r="B5" s="84" t="s">
        <v>87</v>
      </c>
      <c r="C5" s="84" t="s">
        <v>88</v>
      </c>
      <c r="D5" s="85" t="s">
        <v>89</v>
      </c>
      <c r="E5" s="91" t="s">
        <v>90</v>
      </c>
      <c r="F5" s="63" t="s">
        <v>92</v>
      </c>
      <c r="G5" s="63" t="s">
        <v>93</v>
      </c>
      <c r="I5" s="122"/>
      <c r="J5" s="123"/>
      <c r="K5" s="123"/>
      <c r="L5" s="124"/>
      <c r="M5" s="37"/>
    </row>
    <row r="6" spans="1:13" ht="42" customHeight="1" x14ac:dyDescent="0.25">
      <c r="A6" s="64">
        <v>1</v>
      </c>
      <c r="B6" s="57" t="s">
        <v>91</v>
      </c>
      <c r="C6" s="25">
        <v>108000</v>
      </c>
      <c r="D6" s="92">
        <f>48+49+[1]CLC!$F$18+[1]CLC!$F$20+[1]CLC!$F$22+[1]CLC!$F$31+[1]CLC!$F$35</f>
        <v>325</v>
      </c>
      <c r="E6" s="57" t="s">
        <v>307</v>
      </c>
      <c r="F6" s="64"/>
      <c r="G6" s="64"/>
      <c r="I6" s="37"/>
      <c r="J6" s="37"/>
      <c r="K6" s="37"/>
      <c r="L6" s="37"/>
      <c r="M6" s="37"/>
    </row>
    <row r="7" spans="1:13" s="11" customFormat="1" ht="42" customHeight="1" x14ac:dyDescent="0.25">
      <c r="A7" s="64">
        <v>1</v>
      </c>
      <c r="B7" s="24" t="s">
        <v>221</v>
      </c>
      <c r="C7" s="25">
        <v>85000</v>
      </c>
      <c r="D7" s="92">
        <f>[1]CLC!$F$8+[1]CLC!$F$13+[1]CLC!$F$24+[1]CLC!$F$52+[1]CLC!$F$56</f>
        <v>210</v>
      </c>
      <c r="E7" s="57" t="s">
        <v>332</v>
      </c>
      <c r="F7" s="64"/>
      <c r="G7" s="64"/>
      <c r="I7" s="40"/>
    </row>
    <row r="8" spans="1:13" ht="42" customHeight="1" x14ac:dyDescent="0.25">
      <c r="A8" s="64">
        <v>2</v>
      </c>
      <c r="B8" s="24" t="s">
        <v>222</v>
      </c>
      <c r="C8" s="25">
        <v>81000</v>
      </c>
      <c r="D8" s="92">
        <f>[1]CLC!$F$8+[1]CLC!$F$13+[1]CLC!$F$24+[1]CLC!$F$52+[1]CLC!$F$56</f>
        <v>210</v>
      </c>
      <c r="E8" s="106" t="s">
        <v>332</v>
      </c>
      <c r="F8" s="64"/>
      <c r="G8" s="64"/>
      <c r="I8" s="11"/>
    </row>
    <row r="9" spans="1:13" ht="42" customHeight="1" x14ac:dyDescent="0.25">
      <c r="A9" s="64">
        <v>3</v>
      </c>
      <c r="B9" s="57" t="s">
        <v>75</v>
      </c>
      <c r="C9" s="23">
        <v>96000</v>
      </c>
      <c r="D9" s="92">
        <f>[1]CLC!$F$39+[1]CLC!$F$144+[1]CLC!$F$154+[1]CLC!$F$162+[1]CLC!$F$171+[1]CLC!$F$180+[1]CLC!$F$220+[1]CLC!$F$229</f>
        <v>269</v>
      </c>
      <c r="E9" s="57" t="s">
        <v>328</v>
      </c>
      <c r="F9" s="64"/>
      <c r="G9" s="64"/>
      <c r="I9" s="11"/>
    </row>
    <row r="10" spans="1:13" ht="42" customHeight="1" x14ac:dyDescent="0.25">
      <c r="A10" s="64">
        <v>4</v>
      </c>
      <c r="B10" s="57" t="s">
        <v>65</v>
      </c>
      <c r="C10" s="23">
        <v>86000</v>
      </c>
      <c r="D10" s="92">
        <f>[1]CLC!$F$48+[1]CLC!$F$50+[1]CLC!$F$81+[1]CLC!$F$129+[1]CLC!$F$137+[1]CLC!$F$191</f>
        <v>195</v>
      </c>
      <c r="E10" s="57" t="s">
        <v>322</v>
      </c>
      <c r="F10" s="64"/>
      <c r="G10" s="64"/>
      <c r="H10" t="s">
        <v>341</v>
      </c>
      <c r="I10" s="11"/>
    </row>
    <row r="11" spans="1:13" ht="42" customHeight="1" x14ac:dyDescent="0.25">
      <c r="A11" s="64">
        <v>5</v>
      </c>
      <c r="B11" s="54" t="s">
        <v>153</v>
      </c>
      <c r="C11" s="56">
        <v>137000</v>
      </c>
      <c r="D11" s="92">
        <f>[1]CLC!$F$60+[1]CLC!$F$67+[1]CLC!$F$74+[1]CLC!$F$88+[1]CLC!$F$95+[1]CLC!$F$104</f>
        <v>240</v>
      </c>
      <c r="E11" s="57" t="s">
        <v>310</v>
      </c>
      <c r="F11" s="64"/>
      <c r="G11" s="64"/>
      <c r="I11" s="11"/>
    </row>
    <row r="12" spans="1:13" ht="42" customHeight="1" x14ac:dyDescent="0.25">
      <c r="A12" s="64">
        <v>6</v>
      </c>
      <c r="B12" s="24" t="s">
        <v>156</v>
      </c>
      <c r="C12" s="25">
        <v>94000</v>
      </c>
      <c r="D12" s="92">
        <f>[1]CLC!$F$60+[1]CLC!$F$67+[1]CLC!$F$74+[1]CLC!$F$88+[1]CLC!$F$95+[1]CLC!$F$206+[1]CLC!$F$213</f>
        <v>324</v>
      </c>
      <c r="E12" s="57" t="s">
        <v>325</v>
      </c>
      <c r="F12" s="64"/>
      <c r="G12" s="64"/>
      <c r="H12" s="11" t="s">
        <v>342</v>
      </c>
      <c r="I12" s="11"/>
    </row>
    <row r="13" spans="1:13" ht="42" customHeight="1" x14ac:dyDescent="0.25">
      <c r="A13" s="64">
        <v>7</v>
      </c>
      <c r="B13" s="24" t="s">
        <v>158</v>
      </c>
      <c r="C13" s="25">
        <v>78000</v>
      </c>
      <c r="D13" s="92">
        <f>[1]CLC!$F$60+[1]CLC!$F$67+[1]CLC!$F$74+[1]CLC!$F$88+[1]CLC!$F$95</f>
        <v>223</v>
      </c>
      <c r="E13" s="57" t="s">
        <v>333</v>
      </c>
      <c r="F13" s="64"/>
      <c r="G13" s="64"/>
      <c r="I13" s="11"/>
    </row>
    <row r="14" spans="1:13" ht="42" customHeight="1" x14ac:dyDescent="0.25">
      <c r="A14" s="64">
        <v>8</v>
      </c>
      <c r="B14" s="24" t="s">
        <v>159</v>
      </c>
      <c r="C14" s="25">
        <v>76000</v>
      </c>
      <c r="D14" s="92">
        <f>[1]CLC!$F$60+[1]CLC!$F$67+[1]CLC!$F$74+[1]CLC!$F$88+[1]CLC!$F$95</f>
        <v>223</v>
      </c>
      <c r="E14" s="57" t="s">
        <v>333</v>
      </c>
      <c r="F14" s="64"/>
      <c r="G14" s="64"/>
      <c r="I14" s="11"/>
    </row>
    <row r="15" spans="1:13" ht="42" customHeight="1" x14ac:dyDescent="0.25">
      <c r="A15" s="64">
        <v>9</v>
      </c>
      <c r="B15" s="50" t="s">
        <v>62</v>
      </c>
      <c r="C15" s="52"/>
      <c r="D15" s="92">
        <f>[1]CLC!$F$60+[1]CLC!$F$67+[1]CLC!$F$74+[1]CLC!$F$88+[1]CLC!$F$95+[1]CLC!$F$104</f>
        <v>240</v>
      </c>
      <c r="E15" s="57" t="s">
        <v>311</v>
      </c>
      <c r="F15" s="64"/>
      <c r="G15" s="64"/>
      <c r="H15" t="s">
        <v>341</v>
      </c>
      <c r="I15" s="11"/>
    </row>
    <row r="16" spans="1:13" ht="42" customHeight="1" x14ac:dyDescent="0.25">
      <c r="A16" s="64">
        <v>10</v>
      </c>
      <c r="B16" s="50" t="s">
        <v>162</v>
      </c>
      <c r="C16" s="53">
        <v>92000</v>
      </c>
      <c r="D16" s="92">
        <f>[1]CLC!$F$60+[1]CLC!$F$67+[1]CLC!$F$74+[1]CLC!$F$88+[1]CLC!$F$95</f>
        <v>223</v>
      </c>
      <c r="E16" s="57" t="s">
        <v>312</v>
      </c>
      <c r="F16" s="64"/>
      <c r="G16" s="64"/>
      <c r="I16" s="11"/>
      <c r="J16" s="11"/>
    </row>
    <row r="17" spans="1:10" ht="42" customHeight="1" x14ac:dyDescent="0.25">
      <c r="A17" s="64">
        <v>11</v>
      </c>
      <c r="B17" s="24" t="s">
        <v>166</v>
      </c>
      <c r="C17" s="25">
        <v>120000</v>
      </c>
      <c r="D17" s="92">
        <f>[1]CLC!$F$60+[1]CLC!$F$67+[1]CLC!$F$74+[1]CLC!$F$88+[1]CLC!$F$95</f>
        <v>223</v>
      </c>
      <c r="E17" s="57" t="s">
        <v>312</v>
      </c>
      <c r="F17" s="64"/>
      <c r="G17" s="64"/>
      <c r="H17" t="s">
        <v>341</v>
      </c>
      <c r="I17" s="11"/>
    </row>
    <row r="18" spans="1:10" ht="42" customHeight="1" x14ac:dyDescent="0.25">
      <c r="A18" s="64">
        <v>12</v>
      </c>
      <c r="B18" s="24" t="s">
        <v>61</v>
      </c>
      <c r="C18" s="25">
        <v>110000</v>
      </c>
      <c r="D18" s="92">
        <f>48+50+46+38+12+18</f>
        <v>212</v>
      </c>
      <c r="E18" s="106" t="s">
        <v>321</v>
      </c>
      <c r="F18" s="64"/>
      <c r="G18" s="64"/>
      <c r="I18" s="11"/>
    </row>
    <row r="19" spans="1:10" ht="42" customHeight="1" x14ac:dyDescent="0.25">
      <c r="A19" s="64">
        <v>13</v>
      </c>
      <c r="B19" s="24" t="s">
        <v>178</v>
      </c>
      <c r="C19" s="25">
        <v>116000</v>
      </c>
      <c r="D19" s="92">
        <f>41+17+44+49+35+18</f>
        <v>204</v>
      </c>
      <c r="E19" s="57" t="s">
        <v>317</v>
      </c>
      <c r="F19" s="64"/>
      <c r="G19" s="64"/>
      <c r="I19" s="11"/>
    </row>
    <row r="20" spans="1:10" ht="42" customHeight="1" x14ac:dyDescent="0.25">
      <c r="A20" s="64">
        <v>14</v>
      </c>
      <c r="B20" s="24" t="s">
        <v>182</v>
      </c>
      <c r="C20" s="25">
        <v>138000</v>
      </c>
      <c r="D20" s="92">
        <f>41+44+49+35+18</f>
        <v>187</v>
      </c>
      <c r="E20" s="57" t="s">
        <v>318</v>
      </c>
      <c r="F20" s="64"/>
      <c r="G20" s="64"/>
      <c r="I20" s="11"/>
    </row>
    <row r="21" spans="1:10" s="11" customFormat="1" ht="42" customHeight="1" x14ac:dyDescent="0.25">
      <c r="A21" s="64">
        <v>15</v>
      </c>
      <c r="B21" s="24" t="s">
        <v>315</v>
      </c>
      <c r="C21" s="25">
        <v>99000</v>
      </c>
      <c r="D21" s="92">
        <f>44+49+50+46+33+27</f>
        <v>249</v>
      </c>
      <c r="E21" s="57" t="s">
        <v>327</v>
      </c>
      <c r="F21" s="64"/>
      <c r="G21" s="64"/>
      <c r="H21" s="4" t="s">
        <v>349</v>
      </c>
      <c r="J21" s="11">
        <f>44+49+50+46+33+27</f>
        <v>249</v>
      </c>
    </row>
    <row r="22" spans="1:10" ht="42" customHeight="1" x14ac:dyDescent="0.25">
      <c r="A22" s="64">
        <v>16</v>
      </c>
      <c r="B22" s="24" t="s">
        <v>69</v>
      </c>
      <c r="C22" s="25">
        <v>111000</v>
      </c>
      <c r="D22" s="92">
        <f>15+33+12+14+52+49+27+9</f>
        <v>211</v>
      </c>
      <c r="E22" s="57" t="s">
        <v>331</v>
      </c>
      <c r="F22" s="64"/>
      <c r="G22" s="64"/>
      <c r="H22" t="s">
        <v>342</v>
      </c>
      <c r="I22" s="11"/>
    </row>
    <row r="23" spans="1:10" ht="42" customHeight="1" x14ac:dyDescent="0.25">
      <c r="A23" s="64">
        <v>17</v>
      </c>
      <c r="B23" s="24" t="s">
        <v>71</v>
      </c>
      <c r="C23" s="23">
        <v>146000</v>
      </c>
      <c r="D23" s="92">
        <f>44+49+18+33+27</f>
        <v>171</v>
      </c>
      <c r="E23" s="106" t="s">
        <v>326</v>
      </c>
      <c r="F23" s="64"/>
      <c r="G23" s="64"/>
      <c r="I23" s="11"/>
    </row>
    <row r="24" spans="1:10" ht="42" customHeight="1" x14ac:dyDescent="0.25">
      <c r="A24" s="64">
        <v>18</v>
      </c>
      <c r="B24" s="55" t="s">
        <v>63</v>
      </c>
      <c r="C24" s="10">
        <v>117000</v>
      </c>
      <c r="D24" s="92">
        <f>44+49+33</f>
        <v>126</v>
      </c>
      <c r="E24" s="106" t="s">
        <v>319</v>
      </c>
      <c r="F24" s="64"/>
      <c r="G24" s="64"/>
      <c r="I24" s="11"/>
    </row>
    <row r="25" spans="1:10" ht="42" customHeight="1" x14ac:dyDescent="0.25">
      <c r="A25" s="64">
        <v>19</v>
      </c>
      <c r="B25" s="55" t="s">
        <v>64</v>
      </c>
      <c r="C25" s="23">
        <v>91000</v>
      </c>
      <c r="D25" s="92">
        <f>44+49+33</f>
        <v>126</v>
      </c>
      <c r="E25" s="106" t="s">
        <v>319</v>
      </c>
      <c r="F25" s="64"/>
      <c r="G25" s="64"/>
      <c r="I25" s="11"/>
    </row>
    <row r="26" spans="1:10" ht="42" customHeight="1" x14ac:dyDescent="0.25">
      <c r="A26" s="64">
        <v>20</v>
      </c>
      <c r="B26" s="24" t="s">
        <v>196</v>
      </c>
      <c r="C26" s="25">
        <v>71000</v>
      </c>
      <c r="D26" s="92">
        <v>35</v>
      </c>
      <c r="E26" s="57" t="s">
        <v>316</v>
      </c>
      <c r="F26" s="64"/>
      <c r="G26" s="64"/>
      <c r="I26" s="11"/>
    </row>
    <row r="27" spans="1:10" ht="42" customHeight="1" x14ac:dyDescent="0.25">
      <c r="A27" s="64">
        <v>21</v>
      </c>
      <c r="B27" s="51" t="s">
        <v>77</v>
      </c>
      <c r="C27" s="52">
        <v>100000</v>
      </c>
      <c r="D27" s="92">
        <f>48+50+46+38</f>
        <v>182</v>
      </c>
      <c r="E27" s="106" t="s">
        <v>320</v>
      </c>
      <c r="F27" s="64"/>
      <c r="G27" s="64"/>
      <c r="I27" s="11"/>
    </row>
    <row r="28" spans="1:10" ht="42" customHeight="1" x14ac:dyDescent="0.25">
      <c r="A28" s="64">
        <v>23</v>
      </c>
      <c r="B28" s="24" t="s">
        <v>80</v>
      </c>
      <c r="C28" s="25">
        <v>96000</v>
      </c>
      <c r="D28" s="92">
        <f>33+12+52+49+27+9</f>
        <v>182</v>
      </c>
      <c r="E28" s="106" t="s">
        <v>330</v>
      </c>
      <c r="F28" s="64"/>
      <c r="G28" s="64"/>
      <c r="I28" s="11"/>
    </row>
    <row r="29" spans="1:10" ht="42" customHeight="1" x14ac:dyDescent="0.25">
      <c r="A29" s="64">
        <v>24</v>
      </c>
      <c r="B29" s="34" t="s">
        <v>59</v>
      </c>
      <c r="C29" s="28">
        <v>127000</v>
      </c>
      <c r="D29" s="92">
        <f>49+52+27+9</f>
        <v>137</v>
      </c>
      <c r="E29" s="106" t="s">
        <v>329</v>
      </c>
      <c r="F29" s="64"/>
      <c r="G29" s="64"/>
      <c r="I29" s="11"/>
    </row>
    <row r="30" spans="1:10" ht="42" customHeight="1" x14ac:dyDescent="0.25">
      <c r="A30" s="64">
        <v>25</v>
      </c>
      <c r="B30" s="24" t="s">
        <v>83</v>
      </c>
      <c r="C30" s="25">
        <v>177000</v>
      </c>
      <c r="D30" s="92">
        <f>50*12-60</f>
        <v>540</v>
      </c>
      <c r="E30" s="57" t="s">
        <v>338</v>
      </c>
      <c r="F30" s="64"/>
      <c r="G30" s="64"/>
      <c r="I30" s="11"/>
    </row>
    <row r="31" spans="1:10" ht="42" customHeight="1" x14ac:dyDescent="0.25">
      <c r="A31" s="64">
        <v>26</v>
      </c>
      <c r="B31" s="24" t="s">
        <v>215</v>
      </c>
      <c r="C31" s="25">
        <v>183000</v>
      </c>
      <c r="D31" s="92">
        <f>50*12-60</f>
        <v>540</v>
      </c>
      <c r="E31" s="106" t="s">
        <v>339</v>
      </c>
      <c r="F31" s="64"/>
      <c r="G31" s="64"/>
      <c r="I31" s="11"/>
    </row>
    <row r="32" spans="1:10" s="11" customFormat="1" ht="39.75" customHeight="1" x14ac:dyDescent="0.25">
      <c r="A32" s="12">
        <v>27</v>
      </c>
      <c r="B32" s="12" t="s">
        <v>308</v>
      </c>
      <c r="C32" s="115">
        <v>212000</v>
      </c>
      <c r="D32" s="12">
        <v>18</v>
      </c>
      <c r="E32" s="12" t="s">
        <v>309</v>
      </c>
      <c r="F32" s="82"/>
      <c r="G32" s="82"/>
    </row>
    <row r="33" spans="1:7" s="11" customFormat="1" ht="39.75" customHeight="1" x14ac:dyDescent="0.25">
      <c r="A33" s="12"/>
      <c r="B33" s="12" t="s">
        <v>336</v>
      </c>
      <c r="C33" s="115">
        <v>122000</v>
      </c>
      <c r="D33" s="12">
        <v>20</v>
      </c>
      <c r="E33" s="12" t="s">
        <v>337</v>
      </c>
      <c r="F33" s="82"/>
      <c r="G33" s="82"/>
    </row>
    <row r="34" spans="1:7" s="11" customFormat="1" ht="50.25" customHeight="1" x14ac:dyDescent="0.25">
      <c r="A34" s="12">
        <v>28</v>
      </c>
      <c r="B34" s="12" t="s">
        <v>313</v>
      </c>
      <c r="C34" s="115">
        <v>139000</v>
      </c>
      <c r="D34" s="12">
        <v>17</v>
      </c>
      <c r="E34" s="12" t="s">
        <v>314</v>
      </c>
      <c r="F34" s="82"/>
      <c r="G34" s="82"/>
    </row>
    <row r="35" spans="1:7" s="11" customFormat="1" x14ac:dyDescent="0.25">
      <c r="A35" s="82"/>
      <c r="B35" s="87"/>
      <c r="C35" s="47"/>
      <c r="D35" s="88"/>
      <c r="E35" s="59"/>
      <c r="F35" s="82"/>
      <c r="G35" s="82"/>
    </row>
    <row r="36" spans="1:7" ht="25.5" x14ac:dyDescent="0.35">
      <c r="A36" s="163" t="s">
        <v>94</v>
      </c>
      <c r="B36" s="163"/>
      <c r="C36" s="163"/>
      <c r="D36" s="163"/>
      <c r="E36" s="163"/>
    </row>
    <row r="37" spans="1:7" x14ac:dyDescent="0.25">
      <c r="A37" s="11"/>
      <c r="B37" s="11"/>
      <c r="C37" s="11"/>
    </row>
    <row r="38" spans="1:7" ht="58.5" customHeight="1" x14ac:dyDescent="0.25">
      <c r="A38" s="64">
        <v>1</v>
      </c>
      <c r="B38" s="24" t="s">
        <v>73</v>
      </c>
      <c r="C38" s="25">
        <v>90000</v>
      </c>
      <c r="D38" s="92">
        <f>18+48+50+46+38+12+14</f>
        <v>226</v>
      </c>
      <c r="E38" s="57" t="s">
        <v>324</v>
      </c>
    </row>
    <row r="39" spans="1:7" ht="58.5" customHeight="1" x14ac:dyDescent="0.25">
      <c r="A39" s="64">
        <v>2</v>
      </c>
      <c r="B39" s="24" t="s">
        <v>74</v>
      </c>
      <c r="C39" s="25">
        <v>60000</v>
      </c>
      <c r="D39" s="92">
        <f>48+46+38+12+52+49+20</f>
        <v>265</v>
      </c>
      <c r="E39" s="106" t="s">
        <v>334</v>
      </c>
    </row>
    <row r="40" spans="1:7" ht="58.5" customHeight="1" x14ac:dyDescent="0.25">
      <c r="A40" s="64">
        <v>3</v>
      </c>
      <c r="B40" s="24" t="s">
        <v>81</v>
      </c>
      <c r="C40" s="25">
        <v>61000</v>
      </c>
      <c r="D40" s="92">
        <f>48+14</f>
        <v>62</v>
      </c>
      <c r="E40" s="106" t="s">
        <v>323</v>
      </c>
    </row>
    <row r="41" spans="1:7" ht="58.5" customHeight="1" x14ac:dyDescent="0.25">
      <c r="A41" s="64">
        <v>4</v>
      </c>
      <c r="B41" s="24" t="s">
        <v>85</v>
      </c>
      <c r="C41" s="25">
        <v>100000</v>
      </c>
      <c r="D41" s="92">
        <f>50*12+20-60</f>
        <v>560</v>
      </c>
      <c r="E41" s="106" t="s">
        <v>340</v>
      </c>
    </row>
    <row r="42" spans="1:7" ht="39.75" customHeight="1" x14ac:dyDescent="0.25">
      <c r="A42" s="64">
        <v>5</v>
      </c>
      <c r="B42" s="57" t="s">
        <v>296</v>
      </c>
      <c r="C42" s="25">
        <v>48000</v>
      </c>
      <c r="D42" s="92">
        <f>50+38+20</f>
        <v>108</v>
      </c>
      <c r="E42" s="24" t="s">
        <v>335</v>
      </c>
    </row>
    <row r="45" spans="1:7" s="11" customFormat="1" ht="25.5" x14ac:dyDescent="0.35">
      <c r="A45" s="163" t="s">
        <v>346</v>
      </c>
      <c r="B45" s="163"/>
      <c r="C45" s="163"/>
      <c r="D45" s="163"/>
      <c r="E45" s="163"/>
      <c r="F45" s="14"/>
      <c r="G45" s="14"/>
    </row>
    <row r="46" spans="1:7" s="11" customFormat="1" ht="25.5" x14ac:dyDescent="0.35">
      <c r="A46" s="121"/>
      <c r="B46" s="121"/>
      <c r="C46" s="121"/>
      <c r="D46" s="121"/>
      <c r="E46" s="121"/>
      <c r="F46" s="14"/>
      <c r="G46" s="14"/>
    </row>
    <row r="47" spans="1:7" ht="24.75" customHeight="1" x14ac:dyDescent="0.25">
      <c r="A47" s="64">
        <v>1</v>
      </c>
      <c r="B47" s="120" t="s">
        <v>343</v>
      </c>
      <c r="C47" s="23">
        <v>450000</v>
      </c>
      <c r="D47" s="92">
        <v>83</v>
      </c>
      <c r="E47" s="120" t="s">
        <v>347</v>
      </c>
    </row>
    <row r="48" spans="1:7" ht="24.75" customHeight="1" x14ac:dyDescent="0.25">
      <c r="A48" s="64">
        <v>2</v>
      </c>
      <c r="B48" s="24" t="s">
        <v>344</v>
      </c>
      <c r="C48" s="25">
        <v>499000</v>
      </c>
      <c r="D48" s="92">
        <v>15</v>
      </c>
      <c r="E48" s="120" t="s">
        <v>348</v>
      </c>
    </row>
    <row r="49" spans="1:5" ht="24.75" customHeight="1" x14ac:dyDescent="0.25">
      <c r="A49" s="64">
        <v>3</v>
      </c>
      <c r="B49" s="24" t="s">
        <v>345</v>
      </c>
      <c r="C49" s="25">
        <v>350000</v>
      </c>
      <c r="D49" s="92">
        <v>15</v>
      </c>
      <c r="E49" s="120" t="s">
        <v>348</v>
      </c>
    </row>
  </sheetData>
  <mergeCells count="4">
    <mergeCell ref="A2:G2"/>
    <mergeCell ref="A36:E36"/>
    <mergeCell ref="A4:E4"/>
    <mergeCell ref="A45:E45"/>
  </mergeCells>
  <pageMargins left="0.7" right="0.7" top="0.75" bottom="0.75" header="0.3" footer="0.3"/>
  <pageSetup paperSize="124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K46</vt:lpstr>
      <vt:lpstr>K47</vt:lpstr>
      <vt:lpstr>K48</vt:lpstr>
      <vt:lpstr>K49</vt:lpstr>
      <vt:lpstr>K50</vt:lpstr>
      <vt:lpstr>Tổng hợp CLC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Administrator_PC</dc:creator>
  <cp:lastModifiedBy>admin</cp:lastModifiedBy>
  <cp:lastPrinted>2023-09-06T07:21:46Z</cp:lastPrinted>
  <dcterms:created xsi:type="dcterms:W3CDTF">2023-06-13T07:30:57Z</dcterms:created>
  <dcterms:modified xsi:type="dcterms:W3CDTF">2025-08-18T06:58:46Z</dcterms:modified>
</cp:coreProperties>
</file>